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730" activeTab="0"/>
  </bookViews>
  <sheets>
    <sheet name="Sheet1 (2)" sheetId="1" r:id="rId1"/>
  </sheets>
  <definedNames>
    <definedName name="_xlnm.Print_Titles" localSheetId="0">'Sheet1 (2)'!$1:$4</definedName>
    <definedName name="_xlnm._FilterDatabase" localSheetId="0" hidden="1">'Sheet1 (2)'!$A$4:$AD$89</definedName>
  </definedNames>
  <calcPr fullCalcOnLoad="1"/>
</workbook>
</file>

<file path=xl/sharedStrings.xml><?xml version="1.0" encoding="utf-8"?>
<sst xmlns="http://schemas.openxmlformats.org/spreadsheetml/2006/main" count="298" uniqueCount="220">
  <si>
    <t>附件1：</t>
  </si>
  <si>
    <t>遵义市教育事业单位2024年公开招聘教师（人才引进）职位需求表
（陕西师范大学站）</t>
  </si>
  <si>
    <t>县（市、区）</t>
  </si>
  <si>
    <t>学校</t>
  </si>
  <si>
    <t>招聘职位及学科需求</t>
  </si>
  <si>
    <t>各地优惠政策及学校联系人、联系电话、邮箱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</si>
  <si>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</si>
  <si>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</si>
  <si>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</si>
  <si>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</si>
  <si>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</si>
  <si>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</si>
  <si>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</si>
  <si>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</si>
  <si>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</si>
  <si>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</si>
  <si>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</si>
  <si>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</si>
  <si>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信息技术</t>
  </si>
  <si>
    <t>通用技术</t>
  </si>
  <si>
    <t>心理学</t>
  </si>
  <si>
    <t>舞蹈</t>
  </si>
  <si>
    <t>学前教育</t>
  </si>
  <si>
    <t>特殊教育</t>
  </si>
  <si>
    <t>科学</t>
  </si>
  <si>
    <t>日语</t>
  </si>
  <si>
    <t>汽车维修、车辆工程</t>
  </si>
  <si>
    <t>俄语</t>
  </si>
  <si>
    <t>服装设计</t>
  </si>
  <si>
    <t>建筑</t>
  </si>
  <si>
    <t>不限任教学科指标</t>
  </si>
  <si>
    <t>职位合计</t>
  </si>
  <si>
    <t>其他相关要求</t>
  </si>
  <si>
    <t>市直</t>
  </si>
  <si>
    <t>遵义市第四中学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</si>
  <si>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4.语文学科普通话二级甲等及以上；
5.报考不限任教学科招标，毕业证上的专业须符合教师专业要求，且必须是该岗位对应学段教学计划开设的学科。</t>
  </si>
  <si>
    <t>按国家事业单位政策享受相应福利。
联系人：付薇羲
联系电话：0851-23136500邮箱：1010839453@qq.com</t>
  </si>
  <si>
    <t>遵义市第一实验幼儿园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</si>
  <si>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3.取得幼儿园或中职学前教育教师资格证书；
4.普通话二甲等级以上。</t>
  </si>
  <si>
    <t>按国家事业单位政策享受相应福利。
联系人：莫丽勤
联系电话：0851-28636760
邮箱：237987714@qq.com</t>
  </si>
  <si>
    <t>遵义市第二实验幼儿园</t>
  </si>
  <si>
    <t>按国家事业单位政策享受相应福利。
联系人：刘清
联系电话：0851-28250119
邮箱：43446060@qq.com</t>
  </si>
  <si>
    <t>市直合计</t>
  </si>
  <si>
    <t>红花岗区</t>
  </si>
  <si>
    <t>遵义市第二中学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</si>
  <si>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4.语文学科普通话二级甲等及以上，其他学科普通话二级乙等及以上；
5.报考不限任教学科指标，毕业证上的专业须符合教师专业要求，且必须是该岗位对应学段教学计划开设的学科。</t>
  </si>
  <si>
    <t>1.按照国家规定福利待遇执行。
2.学校提供公租房一套                        
3.联系人：董静
联系电话:0851-23172828
邮箱：328190601@qq.com</t>
  </si>
  <si>
    <t>遵义市第三中学</t>
  </si>
  <si>
    <t>1.按照国家规定福利待遇执行；
2.联系人：韩勇康
联系电话:0851-28254592
邮箱：1278456121@qq.com</t>
  </si>
  <si>
    <t>遵义市第二初级中学</t>
  </si>
  <si>
    <t>1.按照国家规定福利待遇执行；
2.学校可提供一年的集体宿舍                        
3.联系人：刘丹
联系电话:2851-28238933
邮箱：923800308@qq.com</t>
  </si>
  <si>
    <t>遵义市第十一中学</t>
  </si>
  <si>
    <t xml:space="preserve">1.按照国家规定福利待遇执行；
2.学校可提供一年的集体宿舍                        
3.联系人：冷彬
联系电话:0851-28222141
邮箱：971028061@qq.com </t>
  </si>
  <si>
    <t>遵义市第十二中学</t>
  </si>
  <si>
    <t>1.按照国家规定福利待遇执行；
2.联系人：江婷
联系电话:0851-28624641
邮箱：1099649712@qq.com</t>
  </si>
  <si>
    <t>红花岗合计</t>
  </si>
  <si>
    <t>汇川区</t>
  </si>
  <si>
    <t>遵义市第十三中学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</si>
  <si>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3.报考不限任教学科指标，毕业证上的专业须符合教师专业要求，且必须是该岗位对应学段教学计划开设的学科（须取得对应学科教师资格证；语文学科普通话二级甲等及以上，其他学科普通话二级乙等以上）</t>
  </si>
  <si>
    <t>1.享受事业单位同类人员待遇；本人及配偶及未成年子女在遵义市汇川区、红花岗区、播州区、新蒲新区四城区范围内不拥有任何形式的住房的，可以申请人才公寓。
2.联系人：钟厚宇；联系电话：13885296520；邮箱：363000681@qq.com</t>
  </si>
  <si>
    <t>遵义航天实验中学</t>
  </si>
  <si>
    <t xml:space="preserve">1.享受事业单位同类人员待遇；本人及配偶及未成年子女在遵义市汇川区、红花岗区、播州区、新蒲新区四城区范围内不拥有任何形式的住房的，可以申请人才公寓。
2.联系人：肖檑；联系电话：18798131466；
邮箱：923709234@qq.com </t>
  </si>
  <si>
    <t>遵义市第十六中学</t>
  </si>
  <si>
    <t xml:space="preserve">1.享受事业单位同类人员待遇；本人及配偶及未成年子女在遵义市汇川区、红花岗区、播州区、新蒲新区四城区范围内不拥有任何形式的住房的，可以申请人才公寓。
2.联系人：李德敏；联系电话：13087874992；
邮箱：448921365@qq.com </t>
  </si>
  <si>
    <t>遵义市汇川区育智学校</t>
  </si>
  <si>
    <t>1.享受事业单位同类人员待遇；本人及配偶及未成年子女在遵义市汇川区、红花岗区、播州区、新蒲新区四城区范围内不拥有任何形式的住房的，可以申请人才公寓。
2.联系人：徐旭峰；联系电话：13765233323；邮箱：514457087@qq.com</t>
  </si>
  <si>
    <t>遵义市汇川区昆明路幼儿园</t>
  </si>
  <si>
    <t xml:space="preserve"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3.取得对应学科教师资格证；
4.普通话二级乙等以上。
</t>
  </si>
  <si>
    <t>1.享受事业单位同类人员待遇；本人及配偶及未成年子女在遵义市汇川区、红花岗区、播州区、新蒲新区四城区范围内不拥有任何形式的住房的，可以申请人才公寓。
2.联系人：杨倩；联系电话：18908529893邮箱：240331885@qq.com</t>
  </si>
  <si>
    <t>汇川区合计</t>
  </si>
  <si>
    <t>播州区</t>
  </si>
  <si>
    <t>遵义市第二十一中学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</si>
  <si>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4.语文学科普通话二级甲等及以上，其他学科普通话二级乙等及以上。
5.报考不限任教学科指标，毕业证上的专业须符合教师专业要求，且必须是该岗位对应学段教学计划开设的学科。</t>
  </si>
  <si>
    <t>联系人:任鹏
联系电话:13639222885
邮箱372825693@qq.com</t>
  </si>
  <si>
    <t>遵义市第二十二中学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</si>
  <si>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3.取得符合应聘岗位要求的教师资格。
4.普通话二级乙等及以上。</t>
  </si>
  <si>
    <t>联系人：唐泽念
联系电话：15985294600
邮箱：317683897@qq.com</t>
  </si>
  <si>
    <t>遵义市第二十三中学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</si>
  <si>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4.语文学科普通话二级甲等及以上，其他学科普通话二级乙等及以上。</t>
  </si>
  <si>
    <t>联系人：贾义平
联系电话：15685616181
邮箱：974741218@qq.com</t>
  </si>
  <si>
    <t>遵义市第五十三中学</t>
  </si>
  <si>
    <t>联系人：杨开洪
联系电话：13885281984
邮箱：568493075@qq.com</t>
  </si>
  <si>
    <t>遵义市第五十四中学</t>
  </si>
  <si>
    <t>联系人：淳光平
联系电话：13639269790
邮箱：434437470@qq.com</t>
  </si>
  <si>
    <t>遵义市第五十五中学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</si>
  <si>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4.语文学科普通话二级甲等及以上，其他学科普通话二级乙等及以上；</t>
  </si>
  <si>
    <t>联系人：张廷
联系电话：13628537989
邮箱：442758221@qq.com</t>
  </si>
  <si>
    <t>遵义市播州区实验学校</t>
  </si>
  <si>
    <t>联系人：甘玉娇
联系电话：13595200946
邮箱：757728539@qq.com</t>
  </si>
  <si>
    <t>遵义市播州区南白初级中学</t>
  </si>
  <si>
    <t>联系人：余明飞
联系电话：13885281810
邮箱：350999499@qq.com</t>
  </si>
  <si>
    <t>播州区合计</t>
  </si>
  <si>
    <t>新蒲新区</t>
  </si>
  <si>
    <t xml:space="preserve"> 遵义市新蒲中学</t>
  </si>
  <si>
    <t>钱元平：15286132710
邮  箱：328966464@qq.com</t>
  </si>
  <si>
    <t>遵义市新蒲新区滨湖中学</t>
  </si>
  <si>
    <t>田雨桔：13385124501
邮  箱：971042939@qq.com</t>
  </si>
  <si>
    <t>遵义市第四十中学</t>
  </si>
  <si>
    <t>周乾莉：18786063908
邮  箱：930172018@qq.com</t>
  </si>
  <si>
    <t>遵义市第四十二中学</t>
  </si>
  <si>
    <t>姚  敏：18585225049
邮  箱：271823378@qq.com</t>
  </si>
  <si>
    <t>遵义市幸福小学</t>
  </si>
  <si>
    <t>刁  娅：13639208858
邮  箱：84675964@qq.com</t>
  </si>
  <si>
    <t>遵义市新蒲新区实验小学</t>
  </si>
  <si>
    <t>王  敏：18311588166
邮  箱：4005554@qq.com</t>
  </si>
  <si>
    <t>遵义市新蒲新区第一小学</t>
  </si>
  <si>
    <t>曹胜科：15186618387
邮  箱：863413251@qq.com</t>
  </si>
  <si>
    <t>遵义市新蒲新区第二小学</t>
  </si>
  <si>
    <t>王福军：18385079259
邮  箱：1527046256@qq.com</t>
  </si>
  <si>
    <t>遵义市新蒲新区第三小学</t>
  </si>
  <si>
    <t>王  毅：13765921800
邮  箱xpxqdsxx333@163.com</t>
  </si>
  <si>
    <t>遵义市新蒲新区白鹭湖小学</t>
  </si>
  <si>
    <t>李依琳：18786205234
邮  箱：554067742@qq.com</t>
  </si>
  <si>
    <t>遵义市新蒲新区第十三小学</t>
  </si>
  <si>
    <t>胡方平：18089634490
邮  箱：271384364@qq.com</t>
  </si>
  <si>
    <t>新蒲新区合计</t>
  </si>
  <si>
    <t>桐梓县</t>
  </si>
  <si>
    <t>桐梓县第二高级中学</t>
  </si>
  <si>
    <t>1.2024年教育部直属师范大学公费教育师范生（需取得学士学位）；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5.语文学科普通话二级甲等及以上，其他学科普通话二级乙等及以上；
6.所学专业需为招聘学科对应相关专业；
7.报考“不限任教学科指标”者，毕业证上的专业须为任教学科相关专业，且必须是该岗位对应学段教学计划开设的学科。</t>
  </si>
  <si>
    <t xml:space="preserve">1.按国家规定福利待遇执行；
2.教育部直属师范大学公费师范生按《中共桐梓县委印发〈关于支持人才队伍建设的八项服务措施（试行）〉的通知》（桐委〔2022〕55号）执行补助政策；
3.联系电话：085126663006
4.联系人：陈建波
 手机：13595266831
5.邮箱：1074446906@qq.com
</t>
  </si>
  <si>
    <t>桐梓县蟠龙高级中学</t>
  </si>
  <si>
    <t>1.按国家规定福利待遇执行；
2.教育部直属师范大学公费师范生按《中共桐梓县委印发〈关于支持人才队伍建设的八项服务措施（试行）〉的通知》（桐委〔2022〕55号）执行补助政策；
3.联系电话：085126633036
4.联系人：娄水龙
 手机：18076223988
5.邮箱：1263997532@qq.com</t>
  </si>
  <si>
    <t>桐梓县合计</t>
  </si>
  <si>
    <t>绥阳县</t>
  </si>
  <si>
    <t>绥阳县中等职业学校</t>
  </si>
  <si>
    <t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5.普通话二级乙等及以上；
6.汽车维修、车辆工程：一级学科：机械工程（机械制造及其自动化、机械电子工程、机械设计及理论、车辆工程）</t>
  </si>
  <si>
    <t>1.按照县委、县政府有关文件精神，在首聘服务期内享受引进人才待遇。
2.学校提供公租房一套；
3.联系人：杨军
联系电话:18798153837
邮箱：597189817@qq.com</t>
  </si>
  <si>
    <t>绥阳县绥阳中学</t>
  </si>
  <si>
    <t xml:space="preserve"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5.普通话二级乙等及以上。
</t>
  </si>
  <si>
    <t>1.按照县委、县政府有关文件精神，在首聘服务期内享受引进人才待遇。
2.学校提供公租房一套；
3.联系人：代晶晶
联系电话:18286422053
邮箱：1310724819@qq.com</t>
  </si>
  <si>
    <t>绥阳县儒溪中学</t>
  </si>
  <si>
    <t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5.语文学科普通话二级甲等及以上，其他学科普通话二级乙等及以上。</t>
  </si>
  <si>
    <t>1.按照县委、县政府有关文件精神，在首聘服务期内享受引进人才待遇。
2.学校提供公租房一套；
3.联系人：徐夫
联系电话:15185201533
         18685644800（微信）
邮箱：21253093@qq.com</t>
  </si>
  <si>
    <t>绥阳县思源实验学校</t>
  </si>
  <si>
    <t>1.按照县委、县政府有关文件精神，在首聘服务期内享受引进人才待遇。
2.学校提供公租房一套；
3.联系人：王蔼华 
联系电话:18786841107
邮箱：710141975@qq.com</t>
  </si>
  <si>
    <t>绥阳县城北实验学校</t>
  </si>
  <si>
    <t>1.按照县委、县政府有关文件精神，在首聘服务期内享受引进人才待遇。
2.学校提供公租房一套；
3.联系人：任真伟
联系电话:13765920779
邮箱：867053828@qq.com</t>
  </si>
  <si>
    <t>绥阳县实验中学</t>
  </si>
  <si>
    <t>1.按照县委、县政府有关文件精神，在首聘服务期内享受引进人才待遇。
2.学校提供公租房一套；
3.联系人：孔晓书
联系电话:13595267296
邮箱：975052282@qq.com</t>
  </si>
  <si>
    <t>绥阳县合计</t>
  </si>
  <si>
    <t>仁怀市</t>
  </si>
  <si>
    <t>仁怀市第五中学</t>
  </si>
  <si>
    <t xml:space="preserve">1.2024年毕业的教育部直属师范大学公费教育师范生（需取得学士学位）；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4.语文学科普通话二级甲等及以上，其他学科普通话二级乙等及以上；
</t>
  </si>
  <si>
    <t>仁怀五中：
联系人：张述国
联系电话：张述国15120357740
邮箱：2536500894@qq.com</t>
  </si>
  <si>
    <t>仁怀市第六中学</t>
  </si>
  <si>
    <t>仁怀六中：
联系人：陈凯凯
联系电话：18308633236
邮箱:791806083@qq.com</t>
  </si>
  <si>
    <t>仁怀市合计</t>
  </si>
  <si>
    <t>赤水市</t>
  </si>
  <si>
    <t>赤水市第一中学</t>
  </si>
  <si>
    <t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5.语文学科普通话二级甲等及以上，其他学科普通话二级乙等及以上；
6.报考不限任教学科指标，毕业证上的专业须符合教师专业要求，且必须是该岗位对应学段教学计划开设的学科。</t>
  </si>
  <si>
    <t>1.享受事业单位同类人员待遇；
2。按县内政策研究生享受安家补助费13万元，享受购房补贴15万元；免费师范生享受安家补助费15万元。享受购房补贴15万元。联系人：李向阳  联系电话：18183473384
邮箱：2118360074@qq.com</t>
  </si>
  <si>
    <t>赤水市第三中学</t>
  </si>
  <si>
    <t>1.享受事业单位同类人员待遇；
2.免费师范生享受安家补助费15万元，享受购房补贴15万元。联系人：龚晓飞  联系电话：18985227298
邮箱：3540790072@qq.com</t>
  </si>
  <si>
    <t>赤水市合计</t>
  </si>
  <si>
    <t>习水县</t>
  </si>
  <si>
    <t>习水县第一中学</t>
  </si>
  <si>
    <t xml:space="preserve">联系人：孙中文   
联系电话：18985240199   
邮箱： 1044690859@qq.com       </t>
  </si>
  <si>
    <t>习水县第五中学</t>
  </si>
  <si>
    <t xml:space="preserve">联系人：缪荣焱   
联系电话：18166982599   
邮箱： 494358005@qq.com       </t>
  </si>
  <si>
    <t xml:space="preserve">习水县第六中学
</t>
  </si>
  <si>
    <t>1.2024年毕业的教育部直属师范大学公费教育师范生（需取得学士学位）；
2.2023年毕业的教育部直属师范大学公费教育师范生（限贵州省户籍），需取得学士学位，且从未与任何单位签约（不含已违约人员）;
3.2024年及以前毕业的具有硕士研究生及以上学历和学位毕业生(含教育部认可的海外硕士研究生);
3.取得符合应聘岗位要求的教师资格；
4.语文学科普通话二级甲等及以上，其他学科普通话二级乙等及以上；</t>
  </si>
  <si>
    <t xml:space="preserve">联系人：李露   
联系电话：15885617051   
邮箱： 1256750547@qq.com       </t>
  </si>
  <si>
    <t>习水十一中（中学部）</t>
  </si>
  <si>
    <t>联系人：陈宁西
联系电话：18183438098
邮箱：2501872798@qq.com</t>
  </si>
  <si>
    <t>习水中等职业学校</t>
  </si>
  <si>
    <t>联系人：陈鑫
联系电话：18786969677
邮箱：408011973@qq.com</t>
  </si>
  <si>
    <t>习水县合计</t>
  </si>
  <si>
    <t>湄潭县</t>
  </si>
  <si>
    <t>湄潭县求是高级中学</t>
  </si>
  <si>
    <t xml:space="preserve"> 1.优惠政策：享受国家规定的工资待遇，见习期执行转正定级工资；学校提供教师公租房。
 2.联系人：张文
     联系电话:0851-24229221
     手机：18984233908
     邮箱：736298493@qq.com
</t>
  </si>
  <si>
    <t>湄潭县湄江高级中学</t>
  </si>
  <si>
    <t>湄潭县中等职业学校</t>
  </si>
  <si>
    <t>湄潭县茶城中学</t>
  </si>
  <si>
    <t>湄潭县合计</t>
  </si>
  <si>
    <t>凤冈县</t>
  </si>
  <si>
    <t>凤冈县第一中学</t>
  </si>
  <si>
    <t xml:space="preserve">1.2024年教育部直属师范大学公费教育师范生（需取得学士学位）；
2.2024年及以前毕业的具有硕士研究生及以上学历和学位毕业生。
3.2023年毕业的教育部直属师范大学公费教育师范生（限贵州省户籍），需取得学士学位，且从未与任何单位签约（不含已违约人员）;
4.取得符合应聘岗位要求的教师资格；
5.报考语文学科普通话水平需达到二级甲等及以上。
</t>
  </si>
  <si>
    <t>按照国家规定工资福利待遇执行;学校提供公租房一套
练绍举：15985250571
邮箱：1213394211@qq.com</t>
  </si>
  <si>
    <t>凤冈县第二中学</t>
  </si>
  <si>
    <t>按照国家规定工资福利待遇执行;学校提供公租房一套
田宏敏13984258407 8238275@qq.com</t>
  </si>
  <si>
    <t>凤冈县第三中学</t>
  </si>
  <si>
    <t>按照国家规定工资福利待遇执行;学校提供公租房一套
安斯科14785737198 79709400@qq.com</t>
  </si>
  <si>
    <t>凤冈县中等职业学校</t>
  </si>
  <si>
    <t>1.2024年及以前毕业的具有硕士研究生及以上学历和学位毕业生(含教育部认可的海外硕士研究生)，数学学科可为2024年（含2023年从未签约）毕业的教育部直属师范大学公费教育师范生（需取得学士学位）;
2.需取得符合应聘岗位要求的教师资格；
3.汽车维修、车辆工程：一级学科机械工程（机械制造及其自动化、机械电子工程、机械设计及理论、车辆工程）
4.服装设计：一级学科纺织科学与工程（纺织工程、纺织材料与纺织品设计、纺织化学与染整工程、服装设计与工程），二级学科纺织工程
5.建筑：一级学科建筑学0813（建筑历史与理论、建筑设计及其理论、建筑技术科学），一级学科建筑学0851</t>
  </si>
  <si>
    <t>按照国家规定工资福利待遇执行;学校提供公租房一套
3511838054，吴位波，
邮箱1169124862@qq.com，</t>
  </si>
  <si>
    <t>凤风县合计</t>
  </si>
  <si>
    <t>余庆县</t>
  </si>
  <si>
    <t>余庆中学</t>
  </si>
  <si>
    <t>1.2024年教育部直属师范大学师范教育类本科应届毕业生（需取得学士学位）；
2.2024年及以前毕业的具有硕士研究生及以上学历和学位毕业生(含教育部认可的海外硕士研究生)；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5.语文学科普通话二级甲等及以上，其他学科普通话二级乙等及以上。</t>
  </si>
  <si>
    <t>享受事业单位同类人员待遇。
联系人：袁小毛
联系电话:18985269646
邮箱：1051145736@qq.com</t>
  </si>
  <si>
    <t>他山中学</t>
  </si>
  <si>
    <t>1.2024年教育部直属师范大学师范教育类本科应届毕业生（需取得学士学位）；
2.2024年及以前毕业的具有硕士研究生及以上学历和学位毕业生(含教育部认可的海外硕士研究生)；
3.2023年毕业的教育部直属师范大学公费教育师范生（限贵州省户籍），需取得学士学位，且从未与任何单位签约（不含已违约人员）;
4.取得符合应聘岗位要求的教师资格；
5.普通话二级乙等及以上。</t>
  </si>
  <si>
    <t>享受事业单位同类人员待遇。
联系人：韦会付
联系电话:18089608868
邮箱：530315254@qq.com</t>
  </si>
  <si>
    <t>余庆县合计</t>
  </si>
  <si>
    <t>务川自治县</t>
  </si>
  <si>
    <t>务川仡佬族苗族自治县民族寄宿制中学</t>
  </si>
  <si>
    <t xml:space="preserve">
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5.语文学科普通话二级甲等及以上，其他学科普通话二级乙等及以上；
</t>
  </si>
  <si>
    <t xml:space="preserve">   1.享受事业单位同类人员待遇；
   2.联系人：县教体局人事股刘凤鸣,   联系电话:0851-25627765,手机：13310413885,邮箱：450177092@qq.com。
</t>
  </si>
  <si>
    <t>务川仡佬族苗族自治县第二高级中学</t>
  </si>
  <si>
    <t>务川自治县合计</t>
  </si>
  <si>
    <t>正安县</t>
  </si>
  <si>
    <t>正安县第一中学</t>
  </si>
  <si>
    <t xml:space="preserve">   1.学校提供公租房一套；公费教育师范生按县内政策享受安家补助费10万元。
   2.联系人：何济阳 
     联系电话13885229138
     邮箱：573898109@qq.com</t>
  </si>
  <si>
    <t>正安县第二中学</t>
  </si>
  <si>
    <t xml:space="preserve"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5.普通话二级乙等及以上；
</t>
  </si>
  <si>
    <t xml:space="preserve">   1.学校提供公租房一套；公费教育师范生（研究生）按县内政策享受安家补助费10万元。
   2.联系人：张建军
     联系电话：13680307078
     邮箱：462293843@qq.com</t>
  </si>
  <si>
    <t>正安县第八中学</t>
  </si>
  <si>
    <t xml:space="preserve">   1.学校提供公租房一套；公费教育师范生按县内政策享受安家补助费10万元。
   2.联系人：黎荣俊
     联系电话：13984289045
     邮箱：382274760@qq.com</t>
  </si>
  <si>
    <t>正安县中等职业学校</t>
  </si>
  <si>
    <t xml:space="preserve">1.2024年毕业的教育部直属师范大学公费教育师范生（需取得学士学位）；
2.2024年及以前毕业的具有硕士研究生及以上学历和学位毕业生(含教育部认可的海外硕士研究生);
3.2023年毕业的教育部直属师范大学公费教育师范生（限贵州省户籍），需取得学士学位，且从未与任何单位签约（不含已违约人员）;
4.取得符合应聘岗位要求的教师资格；
5.普通话二级乙等及以上；
6.汽车维修、车辆工程：一级学科：机械工程（机械制造及其自动化、机械电子工程、机械设计及理论、车辆工程）
</t>
  </si>
  <si>
    <t xml:space="preserve">   1.学校提供公租房一套；公费教育师范生（研究生）按县内政策享受安家补助费10万元。
   2.联系人：纪东伟
     联系电话：18128125653
     邮箱：2145782074@qq.com</t>
  </si>
  <si>
    <t>正安县合计</t>
  </si>
  <si>
    <t>道真县</t>
  </si>
  <si>
    <t>道真自治县道真中学</t>
  </si>
  <si>
    <t xml:space="preserve">1.2024年及以前毕业的教育部直属师范大学公费教育师范生（需取得学士学位）；
2.2023年毕业的教育部直属师范大学公费教育师范生（限贵州省户籍），需取得学士学位，且从未与任何单位签约（不含已违约人员）;
3.取得符合应聘岗位要求的教师资格；
4.语文学科普通话二级甲等及以上，其他学科普通话二级乙等及以上；
</t>
  </si>
  <si>
    <t xml:space="preserve">  按《道真自治县关于加强急需紧缺人才引进培养管理办法(试行)》（道党办发〔2022〕8 号）文件享受相应优惠政策。
  3.联系人：张武辉
  联系电话：0851-25821490;18311580940(手机)
  邮箱：806624632@qq.com
</t>
  </si>
  <si>
    <t>道真自治县民族高级中学</t>
  </si>
  <si>
    <t>道真自治县中等职业学校</t>
  </si>
  <si>
    <t>道真县合计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</si>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</sst>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6"/>
      <name val="仿宋_GB2312"/>
      <family val="3"/>
    </font>
    <font>
      <b/>
      <sz val="12"/>
      <name val="仿宋_GB2312"/>
      <family val="3"/>
    </font>
    <font>
      <sz val="20"/>
      <name val="方正小标宋_GBK"/>
      <family val="4"/>
    </font>
    <font>
      <b/>
      <sz val="6"/>
      <color indexed="63"/>
      <name val="黑体"/>
      <family val="3"/>
    </font>
    <font>
      <sz val="8"/>
      <color indexed="63"/>
      <name val="黑体"/>
      <family val="3"/>
    </font>
    <font>
      <sz val="8"/>
      <name val="黑体"/>
      <family val="3"/>
    </font>
    <font>
      <sz val="8"/>
      <color indexed="63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b/>
      <sz val="8"/>
      <name val="仿宋_GB2312"/>
      <family val="3"/>
    </font>
    <font>
      <b/>
      <sz val="8"/>
      <name val="黑体"/>
      <family val="3"/>
    </font>
    <font>
      <sz val="8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8"/>
      <color theme="1"/>
      <name val="宋体"/>
      <family val="0"/>
    </font>
    <font>
      <sz val="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42" fontId="0" fillId="0" borderId="0" applyFont="0" applyFill="0" applyBorder="0" applyAlignment="0" applyProtection="0"/>
    <xf numFmtId="0" fontId="37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6" fillId="12" borderId="0" applyNumberFormat="0" applyBorder="0" applyAlignment="0" applyProtection="0"/>
    <xf numFmtId="44" fontId="0" fillId="0" borderId="0" applyFont="0" applyFill="0" applyBorder="0" applyAlignment="0" applyProtection="0"/>
    <xf numFmtId="0" fontId="36" fillId="13" borderId="0" applyNumberFormat="0" applyBorder="0" applyAlignment="0" applyProtection="0"/>
    <xf numFmtId="0" fontId="45" fillId="14" borderId="4" applyNumberFormat="0" applyAlignment="0" applyProtection="0"/>
    <xf numFmtId="0" fontId="4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47" fillId="18" borderId="4" applyNumberFormat="0" applyAlignment="0" applyProtection="0"/>
    <xf numFmtId="0" fontId="48" fillId="14" borderId="5" applyNumberFormat="0" applyAlignment="0" applyProtection="0"/>
    <xf numFmtId="0" fontId="49" fillId="19" borderId="6" applyNumberFormat="0" applyAlignment="0" applyProtection="0"/>
    <xf numFmtId="0" fontId="50" fillId="0" borderId="7" applyNumberForma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51" fillId="22" borderId="8" applyNumberFormat="0" applyFont="0" applyAlignment="0" applyProtection="0"/>
    <xf numFmtId="0" fontId="52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54" fillId="25" borderId="0" applyNumberFormat="0" applyBorder="0" applyAlignment="0" applyProtection="0"/>
    <xf numFmtId="0" fontId="36" fillId="26" borderId="0" applyNumberFormat="0" applyBorder="0" applyAlignment="0" applyProtection="0"/>
    <xf numFmtId="0" fontId="55" fillId="27" borderId="0" applyNumberFormat="0" applyBorder="0" applyAlignment="0" applyProtection="0"/>
    <xf numFmtId="0" fontId="3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Alignment="1">
      <alignment horizontal="center" vertical="center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vertical="center"/>
    </xf>
    <xf numFmtId="0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57" fillId="0" borderId="9" xfId="0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33" borderId="9" xfId="0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shrinkToFit="1"/>
      <protection/>
    </xf>
    <xf numFmtId="0" fontId="2" fillId="0" borderId="9" xfId="0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12" fillId="33" borderId="9" xfId="0" applyNumberFormat="1" applyFont="1" applyFill="1" applyBorder="1" applyAlignment="1" applyProtection="1">
      <alignment horizontal="center" vertical="center" wrapText="1"/>
      <protection/>
    </xf>
    <xf numFmtId="0" fontId="56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vertical="center"/>
    </xf>
    <xf numFmtId="0" fontId="15" fillId="0" borderId="9" xfId="0" applyNumberFormat="1" applyFont="1" applyFill="1" applyBorder="1" applyAlignment="1" applyProtection="1">
      <alignment vertical="center" wrapText="1"/>
      <protection/>
    </xf>
    <xf numFmtId="0" fontId="12" fillId="33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33" borderId="9" xfId="0" applyFont="1" applyFill="1" applyBorder="1" applyAlignment="1">
      <alignment horizontal="left"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vertical="center" wrapText="1"/>
      <protection/>
    </xf>
    <xf numFmtId="0" fontId="2" fillId="33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 wrapText="1"/>
    </xf>
    <xf numFmtId="0" fontId="16" fillId="0" borderId="9" xfId="0" applyNumberFormat="1" applyFont="1" applyFill="1" applyBorder="1" applyAlignment="1" applyProtection="1">
      <alignment vertical="center" wrapText="1"/>
      <protection/>
    </xf>
    <xf numFmtId="0" fontId="2" fillId="0" borderId="9" xfId="0" applyFont="1" applyBorder="1" applyAlignment="1">
      <alignment vertical="center" wrapText="1"/>
    </xf>
    <xf numFmtId="0" fontId="2" fillId="33" borderId="9" xfId="0" applyFont="1" applyFill="1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/>
    </xf>
    <xf numFmtId="0" fontId="1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4" borderId="9" xfId="0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33" borderId="9" xfId="0" applyFont="1" applyFill="1" applyBorder="1" applyAlignment="1">
      <alignment vertical="center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348372492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9"/>
  <sheetViews>
    <sheetView showZeros="0" tabSelected="1" workbookViewId="0" topLeftCell="A1">
      <pane xSplit="1" ySplit="4" topLeftCell="B87" activePane="bottomRight" state="frozen"/>
      <selection pane="bottomRight" activeCell="Y60" sqref="Y60"/>
    </sheetView>
  </sheetViews>
  <sheetFormatPr defaultColWidth="9.00390625" defaultRowHeight="14.25"/>
  <cols>
    <col min="1" max="1" width="10.625" style="4" customWidth="1"/>
    <col min="2" max="2" width="21.125" style="5" customWidth="1"/>
    <col min="3" max="22" width="2.375" style="6" customWidth="1"/>
    <col min="23" max="23" width="3.00390625" style="6" customWidth="1"/>
    <col min="24" max="26" width="2.375" style="6" customWidth="1"/>
    <col min="27" max="27" width="5.00390625" style="7" customWidth="1"/>
    <col min="28" max="28" width="3.875" style="6" customWidth="1"/>
    <col min="29" max="29" width="52.375" style="8" customWidth="1"/>
    <col min="30" max="30" width="28.125" style="9" customWidth="1"/>
    <col min="31" max="16384" width="9.00390625" style="6" customWidth="1"/>
  </cols>
  <sheetData>
    <row r="1" spans="1:30" ht="15">
      <c r="A1" s="10" t="s">
        <v>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57"/>
    </row>
    <row r="2" spans="1:30" ht="73.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ht="15">
      <c r="A3" s="15" t="s">
        <v>2</v>
      </c>
      <c r="B3" s="16" t="s">
        <v>3</v>
      </c>
      <c r="C3" s="17" t="s">
        <v>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58"/>
      <c r="AD3" s="18" t="s">
        <v>5</v>
      </c>
    </row>
    <row r="4" spans="1:30" ht="114.75" customHeight="1">
      <c r="A4" s="15"/>
      <c r="B4" s="16"/>
      <c r="C4" s="18" t="s">
        <v>6</v>
      </c>
      <c r="D4" s="18" t="s">
        <v>7</v>
      </c>
      <c r="E4" s="18" t="s">
        <v>8</v>
      </c>
      <c r="F4" s="18" t="s">
        <v>9</v>
      </c>
      <c r="G4" s="18" t="s">
        <v>10</v>
      </c>
      <c r="H4" s="18" t="s">
        <v>11</v>
      </c>
      <c r="I4" s="18" t="s">
        <v>12</v>
      </c>
      <c r="J4" s="18" t="s">
        <v>13</v>
      </c>
      <c r="K4" s="18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18" t="s">
        <v>19</v>
      </c>
      <c r="Q4" s="18" t="s">
        <v>20</v>
      </c>
      <c r="R4" s="18" t="s">
        <v>21</v>
      </c>
      <c r="S4" s="18" t="s">
        <v>22</v>
      </c>
      <c r="T4" s="18" t="s">
        <v>23</v>
      </c>
      <c r="U4" s="18" t="s">
        <v>24</v>
      </c>
      <c r="V4" s="18" t="s">
        <v>25</v>
      </c>
      <c r="W4" s="18" t="s">
        <v>26</v>
      </c>
      <c r="X4" s="47" t="s">
        <v>27</v>
      </c>
      <c r="Y4" s="18" t="s">
        <v>28</v>
      </c>
      <c r="Z4" s="18" t="s">
        <v>29</v>
      </c>
      <c r="AA4" s="18" t="s">
        <v>30</v>
      </c>
      <c r="AB4" s="18" t="s">
        <v>31</v>
      </c>
      <c r="AC4" s="59" t="s">
        <v>32</v>
      </c>
      <c r="AD4" s="18"/>
    </row>
    <row r="5" spans="1:30" s="1" customFormat="1" ht="78.75" customHeight="1">
      <c r="A5" s="19" t="s">
        <v>33</v>
      </c>
      <c r="B5" s="20" t="s">
        <v>34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48">
        <v>8</v>
      </c>
      <c r="AB5" s="49">
        <f aca="true" t="shared" si="0" ref="AB5:AB14">SUM(C5:AA5)</f>
        <v>8</v>
      </c>
      <c r="AC5" s="60" t="s">
        <v>35</v>
      </c>
      <c r="AD5" s="60" t="s">
        <v>36</v>
      </c>
    </row>
    <row r="6" spans="1:30" s="1" customFormat="1" ht="60" customHeight="1">
      <c r="A6" s="19" t="s">
        <v>33</v>
      </c>
      <c r="B6" s="20" t="s">
        <v>37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>
        <v>1</v>
      </c>
      <c r="T6" s="20"/>
      <c r="U6" s="20"/>
      <c r="V6" s="20"/>
      <c r="W6" s="20"/>
      <c r="X6" s="20"/>
      <c r="Y6" s="20"/>
      <c r="Z6" s="20"/>
      <c r="AA6" s="48"/>
      <c r="AB6" s="49">
        <f t="shared" si="0"/>
        <v>1</v>
      </c>
      <c r="AC6" s="60" t="s">
        <v>38</v>
      </c>
      <c r="AD6" s="60" t="s">
        <v>39</v>
      </c>
    </row>
    <row r="7" spans="1:30" s="1" customFormat="1" ht="76.5" customHeight="1">
      <c r="A7" s="19" t="s">
        <v>33</v>
      </c>
      <c r="B7" s="20" t="s">
        <v>40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>
        <v>1</v>
      </c>
      <c r="T7" s="20"/>
      <c r="U7" s="20"/>
      <c r="V7" s="20"/>
      <c r="W7" s="20"/>
      <c r="X7" s="20"/>
      <c r="Y7" s="19"/>
      <c r="Z7" s="19"/>
      <c r="AA7" s="19"/>
      <c r="AB7" s="49">
        <f t="shared" si="0"/>
        <v>1</v>
      </c>
      <c r="AC7" s="60" t="s">
        <v>38</v>
      </c>
      <c r="AD7" s="60" t="s">
        <v>41</v>
      </c>
    </row>
    <row r="8" spans="1:30" s="1" customFormat="1" ht="25.5" customHeight="1">
      <c r="A8" s="21" t="s">
        <v>42</v>
      </c>
      <c r="B8" s="22"/>
      <c r="C8" s="23">
        <f>SUM(C5:C7)</f>
        <v>0</v>
      </c>
      <c r="D8" s="23">
        <f aca="true" t="shared" si="1" ref="D8:AC8">SUM(D5:D7)</f>
        <v>0</v>
      </c>
      <c r="E8" s="23">
        <f t="shared" si="1"/>
        <v>0</v>
      </c>
      <c r="F8" s="23">
        <f t="shared" si="1"/>
        <v>0</v>
      </c>
      <c r="G8" s="23">
        <f t="shared" si="1"/>
        <v>0</v>
      </c>
      <c r="H8" s="23">
        <f t="shared" si="1"/>
        <v>0</v>
      </c>
      <c r="I8" s="23">
        <f t="shared" si="1"/>
        <v>0</v>
      </c>
      <c r="J8" s="23">
        <f t="shared" si="1"/>
        <v>0</v>
      </c>
      <c r="K8" s="23">
        <f t="shared" si="1"/>
        <v>0</v>
      </c>
      <c r="L8" s="23">
        <f t="shared" si="1"/>
        <v>0</v>
      </c>
      <c r="M8" s="23">
        <f t="shared" si="1"/>
        <v>0</v>
      </c>
      <c r="N8" s="23">
        <f t="shared" si="1"/>
        <v>0</v>
      </c>
      <c r="O8" s="23">
        <f t="shared" si="1"/>
        <v>0</v>
      </c>
      <c r="P8" s="23">
        <f t="shared" si="1"/>
        <v>0</v>
      </c>
      <c r="Q8" s="23">
        <f t="shared" si="1"/>
        <v>0</v>
      </c>
      <c r="R8" s="23">
        <f t="shared" si="1"/>
        <v>0</v>
      </c>
      <c r="S8" s="23">
        <f t="shared" si="1"/>
        <v>2</v>
      </c>
      <c r="T8" s="23">
        <f t="shared" si="1"/>
        <v>0</v>
      </c>
      <c r="U8" s="23">
        <f t="shared" si="1"/>
        <v>0</v>
      </c>
      <c r="V8" s="23">
        <f t="shared" si="1"/>
        <v>0</v>
      </c>
      <c r="W8" s="23">
        <f t="shared" si="1"/>
        <v>0</v>
      </c>
      <c r="X8" s="23">
        <f t="shared" si="1"/>
        <v>0</v>
      </c>
      <c r="Y8" s="23"/>
      <c r="Z8" s="23"/>
      <c r="AA8" s="23">
        <f>SUM(AA5:AA7)</f>
        <v>8</v>
      </c>
      <c r="AB8" s="49">
        <f t="shared" si="0"/>
        <v>10</v>
      </c>
      <c r="AC8" s="45"/>
      <c r="AD8" s="23"/>
    </row>
    <row r="9" spans="1:30" s="2" customFormat="1" ht="84" customHeight="1">
      <c r="A9" s="19" t="s">
        <v>43</v>
      </c>
      <c r="B9" s="24" t="s">
        <v>44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50"/>
      <c r="Z9" s="50"/>
      <c r="AA9" s="51">
        <v>1</v>
      </c>
      <c r="AB9" s="49">
        <f t="shared" si="0"/>
        <v>1</v>
      </c>
      <c r="AC9" s="25" t="s">
        <v>45</v>
      </c>
      <c r="AD9" s="60" t="s">
        <v>46</v>
      </c>
    </row>
    <row r="10" spans="1:30" s="2" customFormat="1" ht="87.75" customHeight="1">
      <c r="A10" s="19" t="s">
        <v>43</v>
      </c>
      <c r="B10" s="24" t="s">
        <v>47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5"/>
      <c r="O10" s="26"/>
      <c r="P10" s="25"/>
      <c r="Q10" s="25"/>
      <c r="R10" s="25"/>
      <c r="S10" s="25"/>
      <c r="T10" s="26"/>
      <c r="U10" s="25"/>
      <c r="V10" s="25"/>
      <c r="W10" s="25"/>
      <c r="X10" s="25"/>
      <c r="Y10" s="50"/>
      <c r="Z10" s="50"/>
      <c r="AA10" s="51">
        <v>2</v>
      </c>
      <c r="AB10" s="49">
        <f t="shared" si="0"/>
        <v>2</v>
      </c>
      <c r="AC10" s="25" t="s">
        <v>45</v>
      </c>
      <c r="AD10" s="60" t="s">
        <v>48</v>
      </c>
    </row>
    <row r="11" spans="1:30" s="3" customFormat="1" ht="87" customHeight="1">
      <c r="A11" s="19" t="s">
        <v>43</v>
      </c>
      <c r="B11" s="24" t="s">
        <v>49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51">
        <v>1</v>
      </c>
      <c r="AB11" s="49">
        <f t="shared" si="0"/>
        <v>1</v>
      </c>
      <c r="AC11" s="25" t="s">
        <v>45</v>
      </c>
      <c r="AD11" s="60" t="s">
        <v>50</v>
      </c>
    </row>
    <row r="12" spans="1:30" s="3" customFormat="1" ht="85.5" customHeight="1">
      <c r="A12" s="19" t="s">
        <v>43</v>
      </c>
      <c r="B12" s="24" t="s">
        <v>51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51">
        <v>4</v>
      </c>
      <c r="AB12" s="49">
        <f t="shared" si="0"/>
        <v>4</v>
      </c>
      <c r="AC12" s="25" t="s">
        <v>45</v>
      </c>
      <c r="AD12" s="60" t="s">
        <v>52</v>
      </c>
    </row>
    <row r="13" spans="1:30" s="3" customFormat="1" ht="84" customHeight="1">
      <c r="A13" s="19" t="s">
        <v>43</v>
      </c>
      <c r="B13" s="24" t="s">
        <v>53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51">
        <v>1</v>
      </c>
      <c r="AB13" s="49">
        <f t="shared" si="0"/>
        <v>1</v>
      </c>
      <c r="AC13" s="25" t="s">
        <v>45</v>
      </c>
      <c r="AD13" s="60" t="s">
        <v>54</v>
      </c>
    </row>
    <row r="14" spans="1:30" s="3" customFormat="1" ht="24.75" customHeight="1">
      <c r="A14" s="28" t="s">
        <v>55</v>
      </c>
      <c r="B14" s="22"/>
      <c r="C14" s="29">
        <f>+C8</f>
        <v>0</v>
      </c>
      <c r="D14" s="29">
        <f aca="true" t="shared" si="2" ref="D14:AC14">SUM(D9:D13)</f>
        <v>0</v>
      </c>
      <c r="E14" s="29">
        <f t="shared" si="2"/>
        <v>0</v>
      </c>
      <c r="F14" s="29">
        <f t="shared" si="2"/>
        <v>0</v>
      </c>
      <c r="G14" s="29">
        <f t="shared" si="2"/>
        <v>0</v>
      </c>
      <c r="H14" s="29">
        <f t="shared" si="2"/>
        <v>0</v>
      </c>
      <c r="I14" s="29">
        <f t="shared" si="2"/>
        <v>0</v>
      </c>
      <c r="J14" s="29">
        <f t="shared" si="2"/>
        <v>0</v>
      </c>
      <c r="K14" s="29">
        <f t="shared" si="2"/>
        <v>0</v>
      </c>
      <c r="L14" s="29">
        <f t="shared" si="2"/>
        <v>0</v>
      </c>
      <c r="M14" s="29">
        <f t="shared" si="2"/>
        <v>0</v>
      </c>
      <c r="N14" s="29">
        <f t="shared" si="2"/>
        <v>0</v>
      </c>
      <c r="O14" s="29">
        <f t="shared" si="2"/>
        <v>0</v>
      </c>
      <c r="P14" s="29">
        <f t="shared" si="2"/>
        <v>0</v>
      </c>
      <c r="Q14" s="29">
        <f t="shared" si="2"/>
        <v>0</v>
      </c>
      <c r="R14" s="29">
        <f t="shared" si="2"/>
        <v>0</v>
      </c>
      <c r="S14" s="29">
        <f t="shared" si="2"/>
        <v>0</v>
      </c>
      <c r="T14" s="29">
        <f t="shared" si="2"/>
        <v>0</v>
      </c>
      <c r="U14" s="29">
        <f t="shared" si="2"/>
        <v>0</v>
      </c>
      <c r="V14" s="29">
        <f t="shared" si="2"/>
        <v>0</v>
      </c>
      <c r="W14" s="29">
        <f t="shared" si="2"/>
        <v>0</v>
      </c>
      <c r="X14" s="29">
        <f t="shared" si="2"/>
        <v>0</v>
      </c>
      <c r="Y14" s="29"/>
      <c r="Z14" s="29"/>
      <c r="AA14" s="29">
        <f>SUM(AA9:AA13)</f>
        <v>9</v>
      </c>
      <c r="AB14" s="49">
        <f t="shared" si="0"/>
        <v>9</v>
      </c>
      <c r="AC14" s="61"/>
      <c r="AD14" s="62"/>
    </row>
    <row r="15" spans="1:30" s="3" customFormat="1" ht="102" customHeight="1">
      <c r="A15" s="30" t="s">
        <v>56</v>
      </c>
      <c r="B15" s="31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24">
        <v>1</v>
      </c>
      <c r="AB15" s="52">
        <v>1</v>
      </c>
      <c r="AC15" s="63" t="s">
        <v>58</v>
      </c>
      <c r="AD15" s="63" t="s">
        <v>59</v>
      </c>
    </row>
    <row r="16" spans="1:30" s="3" customFormat="1" ht="88.5" customHeight="1">
      <c r="A16" s="30" t="s">
        <v>56</v>
      </c>
      <c r="B16" s="31" t="s">
        <v>60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24">
        <v>2</v>
      </c>
      <c r="AB16" s="52">
        <v>2</v>
      </c>
      <c r="AC16" s="63" t="s">
        <v>58</v>
      </c>
      <c r="AD16" s="63" t="s">
        <v>61</v>
      </c>
    </row>
    <row r="17" spans="1:30" s="3" customFormat="1" ht="81.75" customHeight="1">
      <c r="A17" s="30" t="s">
        <v>56</v>
      </c>
      <c r="B17" s="31" t="s">
        <v>62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24">
        <v>2</v>
      </c>
      <c r="AB17" s="52">
        <v>2</v>
      </c>
      <c r="AC17" s="63" t="s">
        <v>58</v>
      </c>
      <c r="AD17" s="63" t="s">
        <v>63</v>
      </c>
    </row>
    <row r="18" spans="1:30" s="3" customFormat="1" ht="78.75" customHeight="1">
      <c r="A18" s="30" t="s">
        <v>56</v>
      </c>
      <c r="B18" s="31" t="s">
        <v>64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>
        <v>1</v>
      </c>
      <c r="U18" s="32"/>
      <c r="V18" s="32"/>
      <c r="W18" s="32"/>
      <c r="X18" s="32"/>
      <c r="Y18" s="32"/>
      <c r="Z18" s="32"/>
      <c r="AA18" s="24"/>
      <c r="AB18" s="52">
        <f>SUM(C18:AA18)</f>
        <v>1</v>
      </c>
      <c r="AC18" s="63" t="s">
        <v>58</v>
      </c>
      <c r="AD18" s="63" t="s">
        <v>65</v>
      </c>
    </row>
    <row r="19" spans="1:30" s="3" customFormat="1" ht="78.75" customHeight="1">
      <c r="A19" s="30" t="s">
        <v>56</v>
      </c>
      <c r="B19" s="31" t="s">
        <v>66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>
        <v>1</v>
      </c>
      <c r="T19" s="32"/>
      <c r="U19" s="32"/>
      <c r="V19" s="32"/>
      <c r="W19" s="32"/>
      <c r="X19" s="32"/>
      <c r="Y19" s="32"/>
      <c r="Z19" s="32"/>
      <c r="AA19" s="24"/>
      <c r="AB19" s="52">
        <f>SUM(C19:AA19)</f>
        <v>1</v>
      </c>
      <c r="AC19" s="63" t="s">
        <v>67</v>
      </c>
      <c r="AD19" s="63" t="s">
        <v>68</v>
      </c>
    </row>
    <row r="20" spans="1:30" s="3" customFormat="1" ht="28.5" customHeight="1">
      <c r="A20" s="33" t="s">
        <v>69</v>
      </c>
      <c r="B20" s="22"/>
      <c r="C20" s="34">
        <f aca="true" t="shared" si="3" ref="C20:AB20">SUM(C15:C19)</f>
        <v>0</v>
      </c>
      <c r="D20" s="34">
        <f t="shared" si="3"/>
        <v>0</v>
      </c>
      <c r="E20" s="34">
        <f t="shared" si="3"/>
        <v>0</v>
      </c>
      <c r="F20" s="34">
        <f t="shared" si="3"/>
        <v>0</v>
      </c>
      <c r="G20" s="34">
        <f t="shared" si="3"/>
        <v>0</v>
      </c>
      <c r="H20" s="34">
        <f t="shared" si="3"/>
        <v>0</v>
      </c>
      <c r="I20" s="34">
        <f t="shared" si="3"/>
        <v>0</v>
      </c>
      <c r="J20" s="34">
        <f t="shared" si="3"/>
        <v>0</v>
      </c>
      <c r="K20" s="34">
        <f t="shared" si="3"/>
        <v>0</v>
      </c>
      <c r="L20" s="34">
        <f t="shared" si="3"/>
        <v>0</v>
      </c>
      <c r="M20" s="34">
        <f t="shared" si="3"/>
        <v>0</v>
      </c>
      <c r="N20" s="34">
        <f t="shared" si="3"/>
        <v>0</v>
      </c>
      <c r="O20" s="34">
        <f t="shared" si="3"/>
        <v>0</v>
      </c>
      <c r="P20" s="34">
        <f t="shared" si="3"/>
        <v>0</v>
      </c>
      <c r="Q20" s="34">
        <f t="shared" si="3"/>
        <v>0</v>
      </c>
      <c r="R20" s="34">
        <f t="shared" si="3"/>
        <v>0</v>
      </c>
      <c r="S20" s="34">
        <f t="shared" si="3"/>
        <v>1</v>
      </c>
      <c r="T20" s="34">
        <f t="shared" si="3"/>
        <v>1</v>
      </c>
      <c r="U20" s="34">
        <f t="shared" si="3"/>
        <v>0</v>
      </c>
      <c r="V20" s="34">
        <f t="shared" si="3"/>
        <v>0</v>
      </c>
      <c r="W20" s="34">
        <f t="shared" si="3"/>
        <v>0</v>
      </c>
      <c r="X20" s="34">
        <f t="shared" si="3"/>
        <v>0</v>
      </c>
      <c r="Y20" s="34"/>
      <c r="Z20" s="34"/>
      <c r="AA20" s="34">
        <f>SUM(AA15:AA19)</f>
        <v>5</v>
      </c>
      <c r="AB20" s="49">
        <f>SUM(C20:AA20)</f>
        <v>7</v>
      </c>
      <c r="AC20" s="64"/>
      <c r="AD20" s="64"/>
    </row>
    <row r="21" spans="1:30" s="3" customFormat="1" ht="85.5" customHeight="1">
      <c r="A21" s="19" t="s">
        <v>70</v>
      </c>
      <c r="B21" s="20" t="s">
        <v>71</v>
      </c>
      <c r="C21" s="20"/>
      <c r="D21" s="20"/>
      <c r="E21" s="20"/>
      <c r="F21" s="20">
        <v>2</v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48"/>
      <c r="AB21" s="49">
        <f aca="true" t="shared" si="4" ref="AB21:AB39">SUM(C21:AA21)</f>
        <v>2</v>
      </c>
      <c r="AC21" s="65" t="s">
        <v>72</v>
      </c>
      <c r="AD21" s="65" t="s">
        <v>73</v>
      </c>
    </row>
    <row r="22" spans="1:30" s="3" customFormat="1" ht="66" customHeight="1">
      <c r="A22" s="19" t="s">
        <v>70</v>
      </c>
      <c r="B22" s="20" t="s">
        <v>74</v>
      </c>
      <c r="C22" s="20"/>
      <c r="D22" s="20"/>
      <c r="E22" s="20">
        <v>1</v>
      </c>
      <c r="F22" s="20">
        <v>1</v>
      </c>
      <c r="G22" s="20"/>
      <c r="H22" s="20"/>
      <c r="I22" s="20">
        <v>2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48"/>
      <c r="AB22" s="49">
        <f t="shared" si="4"/>
        <v>4</v>
      </c>
      <c r="AC22" s="65" t="s">
        <v>75</v>
      </c>
      <c r="AD22" s="65" t="s">
        <v>76</v>
      </c>
    </row>
    <row r="23" spans="1:30" s="3" customFormat="1" ht="75" customHeight="1">
      <c r="A23" s="19" t="s">
        <v>70</v>
      </c>
      <c r="B23" s="20" t="s">
        <v>77</v>
      </c>
      <c r="C23" s="20">
        <v>1</v>
      </c>
      <c r="D23" s="20">
        <v>2</v>
      </c>
      <c r="E23" s="20">
        <v>1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48"/>
      <c r="AB23" s="49">
        <f t="shared" si="4"/>
        <v>4</v>
      </c>
      <c r="AC23" s="65" t="s">
        <v>78</v>
      </c>
      <c r="AD23" s="65" t="s">
        <v>79</v>
      </c>
    </row>
    <row r="24" spans="1:30" s="3" customFormat="1" ht="87" customHeight="1">
      <c r="A24" s="19" t="s">
        <v>70</v>
      </c>
      <c r="B24" s="20" t="s">
        <v>80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48">
        <v>3</v>
      </c>
      <c r="AB24" s="49">
        <f t="shared" si="4"/>
        <v>3</v>
      </c>
      <c r="AC24" s="65" t="s">
        <v>45</v>
      </c>
      <c r="AD24" s="65" t="s">
        <v>81</v>
      </c>
    </row>
    <row r="25" spans="1:30" s="3" customFormat="1" ht="84" customHeight="1">
      <c r="A25" s="19" t="s">
        <v>70</v>
      </c>
      <c r="B25" s="20" t="s">
        <v>82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48">
        <v>7</v>
      </c>
      <c r="AB25" s="49">
        <f t="shared" si="4"/>
        <v>7</v>
      </c>
      <c r="AC25" s="65" t="s">
        <v>45</v>
      </c>
      <c r="AD25" s="65" t="s">
        <v>83</v>
      </c>
    </row>
    <row r="26" spans="1:30" s="3" customFormat="1" ht="85.5" customHeight="1">
      <c r="A26" s="19" t="s">
        <v>70</v>
      </c>
      <c r="B26" s="20" t="s">
        <v>84</v>
      </c>
      <c r="C26" s="20"/>
      <c r="D26" s="20">
        <v>2</v>
      </c>
      <c r="E26" s="20">
        <v>1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48"/>
      <c r="AB26" s="49">
        <f t="shared" si="4"/>
        <v>3</v>
      </c>
      <c r="AC26" s="65" t="s">
        <v>85</v>
      </c>
      <c r="AD26" s="65" t="s">
        <v>86</v>
      </c>
    </row>
    <row r="27" spans="1:30" s="3" customFormat="1" ht="87.75" customHeight="1">
      <c r="A27" s="19" t="s">
        <v>70</v>
      </c>
      <c r="B27" s="20" t="s">
        <v>87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48">
        <v>2</v>
      </c>
      <c r="AB27" s="49">
        <f t="shared" si="4"/>
        <v>2</v>
      </c>
      <c r="AC27" s="65" t="s">
        <v>45</v>
      </c>
      <c r="AD27" s="65" t="s">
        <v>88</v>
      </c>
    </row>
    <row r="28" spans="1:30" s="3" customFormat="1" ht="81.75" customHeight="1">
      <c r="A28" s="19" t="s">
        <v>70</v>
      </c>
      <c r="B28" s="20" t="s">
        <v>89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20"/>
      <c r="O28" s="35"/>
      <c r="P28" s="20"/>
      <c r="Q28" s="20"/>
      <c r="R28" s="20"/>
      <c r="S28" s="20"/>
      <c r="T28" s="35"/>
      <c r="U28" s="20"/>
      <c r="V28" s="20"/>
      <c r="W28" s="20"/>
      <c r="X28" s="20"/>
      <c r="Y28" s="20"/>
      <c r="Z28" s="20"/>
      <c r="AA28" s="20">
        <v>1</v>
      </c>
      <c r="AB28" s="49">
        <f t="shared" si="4"/>
        <v>1</v>
      </c>
      <c r="AC28" s="65" t="s">
        <v>45</v>
      </c>
      <c r="AD28" s="65" t="s">
        <v>90</v>
      </c>
    </row>
    <row r="29" spans="1:30" s="3" customFormat="1" ht="21.75" customHeight="1">
      <c r="A29" s="23" t="s">
        <v>91</v>
      </c>
      <c r="B29" s="36"/>
      <c r="C29" s="37">
        <f aca="true" t="shared" si="5" ref="C29:Y29">SUBTOTAL(9,C21:C28)</f>
        <v>1</v>
      </c>
      <c r="D29" s="37">
        <f t="shared" si="5"/>
        <v>4</v>
      </c>
      <c r="E29" s="46">
        <f t="shared" si="5"/>
        <v>3</v>
      </c>
      <c r="F29" s="46">
        <f t="shared" si="5"/>
        <v>3</v>
      </c>
      <c r="G29" s="46">
        <f t="shared" si="5"/>
        <v>0</v>
      </c>
      <c r="H29" s="46">
        <f t="shared" si="5"/>
        <v>0</v>
      </c>
      <c r="I29" s="46">
        <f t="shared" si="5"/>
        <v>2</v>
      </c>
      <c r="J29" s="46">
        <f t="shared" si="5"/>
        <v>0</v>
      </c>
      <c r="K29" s="46">
        <f t="shared" si="5"/>
        <v>0</v>
      </c>
      <c r="L29" s="46">
        <f t="shared" si="5"/>
        <v>0</v>
      </c>
      <c r="M29" s="46">
        <f t="shared" si="5"/>
        <v>0</v>
      </c>
      <c r="N29" s="46">
        <f t="shared" si="5"/>
        <v>0</v>
      </c>
      <c r="O29" s="46">
        <f t="shared" si="5"/>
        <v>0</v>
      </c>
      <c r="P29" s="46">
        <f t="shared" si="5"/>
        <v>0</v>
      </c>
      <c r="Q29" s="46">
        <f t="shared" si="5"/>
        <v>0</v>
      </c>
      <c r="R29" s="46">
        <f t="shared" si="5"/>
        <v>0</v>
      </c>
      <c r="S29" s="46">
        <f t="shared" si="5"/>
        <v>0</v>
      </c>
      <c r="T29" s="46">
        <f t="shared" si="5"/>
        <v>0</v>
      </c>
      <c r="U29" s="46">
        <f t="shared" si="5"/>
        <v>0</v>
      </c>
      <c r="V29" s="46">
        <f t="shared" si="5"/>
        <v>0</v>
      </c>
      <c r="W29" s="46">
        <f t="shared" si="5"/>
        <v>0</v>
      </c>
      <c r="X29" s="46"/>
      <c r="Y29" s="46"/>
      <c r="Z29" s="46"/>
      <c r="AA29" s="46">
        <f>SUBTOTAL(9,AA21:AA28)</f>
        <v>13</v>
      </c>
      <c r="AB29" s="49">
        <f t="shared" si="4"/>
        <v>26</v>
      </c>
      <c r="AC29" s="66"/>
      <c r="AD29" s="67"/>
    </row>
    <row r="30" spans="1:30" s="3" customFormat="1" ht="24.75" customHeight="1">
      <c r="A30" s="19" t="s">
        <v>92</v>
      </c>
      <c r="B30" s="38" t="s">
        <v>93</v>
      </c>
      <c r="C30" s="20">
        <v>3</v>
      </c>
      <c r="D30" s="20">
        <v>2</v>
      </c>
      <c r="E30" s="20">
        <v>1</v>
      </c>
      <c r="F30" s="20"/>
      <c r="G30" s="20"/>
      <c r="H30" s="20"/>
      <c r="I30" s="20">
        <v>3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48"/>
      <c r="AB30" s="49">
        <f aca="true" t="shared" si="6" ref="AB30:AB61">SUM(C30:AA30)</f>
        <v>9</v>
      </c>
      <c r="AC30" s="68" t="s">
        <v>72</v>
      </c>
      <c r="AD30" s="65" t="s">
        <v>94</v>
      </c>
    </row>
    <row r="31" spans="1:30" s="3" customFormat="1" ht="24.75" customHeight="1">
      <c r="A31" s="19" t="s">
        <v>92</v>
      </c>
      <c r="B31" s="39" t="s">
        <v>95</v>
      </c>
      <c r="C31" s="20"/>
      <c r="D31" s="20">
        <v>2</v>
      </c>
      <c r="E31" s="20"/>
      <c r="F31" s="20"/>
      <c r="G31" s="20"/>
      <c r="H31" s="20"/>
      <c r="I31" s="20">
        <v>1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48"/>
      <c r="AB31" s="49">
        <f t="shared" si="6"/>
        <v>3</v>
      </c>
      <c r="AC31" s="69"/>
      <c r="AD31" s="65" t="s">
        <v>96</v>
      </c>
    </row>
    <row r="32" spans="1:30" s="3" customFormat="1" ht="24.75" customHeight="1">
      <c r="A32" s="19" t="s">
        <v>92</v>
      </c>
      <c r="B32" s="39" t="s">
        <v>97</v>
      </c>
      <c r="C32" s="20"/>
      <c r="D32" s="20">
        <v>1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48"/>
      <c r="AB32" s="49">
        <f t="shared" si="6"/>
        <v>1</v>
      </c>
      <c r="AC32" s="69"/>
      <c r="AD32" s="65" t="s">
        <v>98</v>
      </c>
    </row>
    <row r="33" spans="1:30" s="3" customFormat="1" ht="24.75" customHeight="1">
      <c r="A33" s="19" t="s">
        <v>92</v>
      </c>
      <c r="B33" s="39" t="s">
        <v>99</v>
      </c>
      <c r="C33" s="20"/>
      <c r="D33" s="20">
        <v>1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48"/>
      <c r="AB33" s="49">
        <f t="shared" si="6"/>
        <v>1</v>
      </c>
      <c r="AC33" s="69"/>
      <c r="AD33" s="65" t="s">
        <v>100</v>
      </c>
    </row>
    <row r="34" spans="1:30" s="3" customFormat="1" ht="24.75" customHeight="1">
      <c r="A34" s="19" t="s">
        <v>92</v>
      </c>
      <c r="B34" s="39" t="s">
        <v>101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48">
        <v>3</v>
      </c>
      <c r="AB34" s="49">
        <f t="shared" si="6"/>
        <v>3</v>
      </c>
      <c r="AC34" s="69"/>
      <c r="AD34" s="65" t="s">
        <v>102</v>
      </c>
    </row>
    <row r="35" spans="1:30" s="3" customFormat="1" ht="24.75" customHeight="1">
      <c r="A35" s="19" t="s">
        <v>92</v>
      </c>
      <c r="B35" s="39" t="s">
        <v>103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48">
        <v>3</v>
      </c>
      <c r="AB35" s="49">
        <f t="shared" si="6"/>
        <v>3</v>
      </c>
      <c r="AC35" s="69"/>
      <c r="AD35" s="65" t="s">
        <v>104</v>
      </c>
    </row>
    <row r="36" spans="1:30" s="3" customFormat="1" ht="24.75" customHeight="1">
      <c r="A36" s="19" t="s">
        <v>92</v>
      </c>
      <c r="B36" s="39" t="s">
        <v>105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48">
        <v>1</v>
      </c>
      <c r="AB36" s="49">
        <f t="shared" si="6"/>
        <v>1</v>
      </c>
      <c r="AC36" s="69"/>
      <c r="AD36" s="65" t="s">
        <v>106</v>
      </c>
    </row>
    <row r="37" spans="1:30" s="3" customFormat="1" ht="24.75" customHeight="1">
      <c r="A37" s="19" t="s">
        <v>92</v>
      </c>
      <c r="B37" s="39" t="s">
        <v>107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48">
        <v>3</v>
      </c>
      <c r="AB37" s="49">
        <f t="shared" si="6"/>
        <v>3</v>
      </c>
      <c r="AC37" s="69"/>
      <c r="AD37" s="65" t="s">
        <v>108</v>
      </c>
    </row>
    <row r="38" spans="1:30" s="3" customFormat="1" ht="24.75" customHeight="1">
      <c r="A38" s="19" t="s">
        <v>92</v>
      </c>
      <c r="B38" s="39" t="s">
        <v>109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48">
        <v>1</v>
      </c>
      <c r="AB38" s="49">
        <f t="shared" si="6"/>
        <v>1</v>
      </c>
      <c r="AC38" s="69"/>
      <c r="AD38" s="65" t="s">
        <v>110</v>
      </c>
    </row>
    <row r="39" spans="1:30" s="3" customFormat="1" ht="24.75" customHeight="1">
      <c r="A39" s="19" t="s">
        <v>92</v>
      </c>
      <c r="B39" s="39" t="s">
        <v>111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48">
        <v>4</v>
      </c>
      <c r="AB39" s="49">
        <f t="shared" si="6"/>
        <v>4</v>
      </c>
      <c r="AC39" s="69"/>
      <c r="AD39" s="65" t="s">
        <v>112</v>
      </c>
    </row>
    <row r="40" spans="1:30" s="3" customFormat="1" ht="24.75" customHeight="1">
      <c r="A40" s="19" t="s">
        <v>92</v>
      </c>
      <c r="B40" s="39" t="s">
        <v>113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48">
        <v>2</v>
      </c>
      <c r="AB40" s="49">
        <f t="shared" si="6"/>
        <v>2</v>
      </c>
      <c r="AC40" s="69"/>
      <c r="AD40" s="65" t="s">
        <v>114</v>
      </c>
    </row>
    <row r="41" spans="1:30" s="3" customFormat="1" ht="24.75" customHeight="1">
      <c r="A41" s="40" t="s">
        <v>115</v>
      </c>
      <c r="B41" s="40"/>
      <c r="C41" s="40">
        <f aca="true" t="shared" si="7" ref="C41:Y41">SUM(C30:C40)</f>
        <v>3</v>
      </c>
      <c r="D41" s="40">
        <f t="shared" si="7"/>
        <v>6</v>
      </c>
      <c r="E41" s="40">
        <f t="shared" si="7"/>
        <v>1</v>
      </c>
      <c r="F41" s="40">
        <f t="shared" si="7"/>
        <v>0</v>
      </c>
      <c r="G41" s="40">
        <f t="shared" si="7"/>
        <v>0</v>
      </c>
      <c r="H41" s="40">
        <f t="shared" si="7"/>
        <v>0</v>
      </c>
      <c r="I41" s="40">
        <f t="shared" si="7"/>
        <v>4</v>
      </c>
      <c r="J41" s="40">
        <f t="shared" si="7"/>
        <v>0</v>
      </c>
      <c r="K41" s="40">
        <f t="shared" si="7"/>
        <v>0</v>
      </c>
      <c r="L41" s="40">
        <f t="shared" si="7"/>
        <v>0</v>
      </c>
      <c r="M41" s="40">
        <f t="shared" si="7"/>
        <v>0</v>
      </c>
      <c r="N41" s="40">
        <f t="shared" si="7"/>
        <v>0</v>
      </c>
      <c r="O41" s="40">
        <f t="shared" si="7"/>
        <v>0</v>
      </c>
      <c r="P41" s="40">
        <f t="shared" si="7"/>
        <v>0</v>
      </c>
      <c r="Q41" s="40">
        <f t="shared" si="7"/>
        <v>0</v>
      </c>
      <c r="R41" s="40">
        <f t="shared" si="7"/>
        <v>0</v>
      </c>
      <c r="S41" s="40">
        <f t="shared" si="7"/>
        <v>0</v>
      </c>
      <c r="T41" s="40">
        <f t="shared" si="7"/>
        <v>0</v>
      </c>
      <c r="U41" s="40">
        <f t="shared" si="7"/>
        <v>0</v>
      </c>
      <c r="V41" s="40">
        <f t="shared" si="7"/>
        <v>0</v>
      </c>
      <c r="W41" s="40">
        <f t="shared" si="7"/>
        <v>0</v>
      </c>
      <c r="X41" s="40">
        <f t="shared" si="7"/>
        <v>0</v>
      </c>
      <c r="Y41" s="40"/>
      <c r="Z41" s="40"/>
      <c r="AA41" s="40">
        <f>SUM(AA30:AA40)</f>
        <v>17</v>
      </c>
      <c r="AB41" s="49">
        <f t="shared" si="6"/>
        <v>31</v>
      </c>
      <c r="AC41" s="70"/>
      <c r="AD41" s="71"/>
    </row>
    <row r="42" spans="1:30" s="3" customFormat="1" ht="121.5" customHeight="1">
      <c r="A42" s="20" t="s">
        <v>116</v>
      </c>
      <c r="B42" s="20" t="s">
        <v>117</v>
      </c>
      <c r="C42" s="20">
        <v>1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48"/>
      <c r="AB42" s="49">
        <f t="shared" si="6"/>
        <v>1</v>
      </c>
      <c r="AC42" s="25" t="s">
        <v>118</v>
      </c>
      <c r="AD42" s="25" t="s">
        <v>119</v>
      </c>
    </row>
    <row r="43" spans="1:30" s="3" customFormat="1" ht="114" customHeight="1">
      <c r="A43" s="20" t="s">
        <v>116</v>
      </c>
      <c r="B43" s="20" t="s">
        <v>120</v>
      </c>
      <c r="C43" s="20"/>
      <c r="D43" s="20">
        <v>1</v>
      </c>
      <c r="E43" s="20"/>
      <c r="F43" s="20"/>
      <c r="G43" s="20">
        <v>1</v>
      </c>
      <c r="H43" s="20"/>
      <c r="I43" s="20">
        <v>1</v>
      </c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48">
        <v>3</v>
      </c>
      <c r="AB43" s="49">
        <f t="shared" si="6"/>
        <v>6</v>
      </c>
      <c r="AC43" s="25" t="s">
        <v>118</v>
      </c>
      <c r="AD43" s="25" t="s">
        <v>121</v>
      </c>
    </row>
    <row r="44" spans="1:30" s="3" customFormat="1" ht="22.5" customHeight="1">
      <c r="A44" s="23" t="s">
        <v>122</v>
      </c>
      <c r="B44" s="23"/>
      <c r="C44" s="37">
        <f aca="true" t="shared" si="8" ref="C44:Y44">SUBTOTAL(9,C42:C43)</f>
        <v>1</v>
      </c>
      <c r="D44" s="37">
        <f t="shared" si="8"/>
        <v>1</v>
      </c>
      <c r="E44" s="37">
        <f t="shared" si="8"/>
        <v>0</v>
      </c>
      <c r="F44" s="37">
        <f t="shared" si="8"/>
        <v>0</v>
      </c>
      <c r="G44" s="37">
        <f t="shared" si="8"/>
        <v>1</v>
      </c>
      <c r="H44" s="37">
        <f t="shared" si="8"/>
        <v>0</v>
      </c>
      <c r="I44" s="37">
        <f t="shared" si="8"/>
        <v>1</v>
      </c>
      <c r="J44" s="37">
        <f t="shared" si="8"/>
        <v>0</v>
      </c>
      <c r="K44" s="37">
        <f t="shared" si="8"/>
        <v>0</v>
      </c>
      <c r="L44" s="37">
        <f t="shared" si="8"/>
        <v>0</v>
      </c>
      <c r="M44" s="37">
        <f t="shared" si="8"/>
        <v>0</v>
      </c>
      <c r="N44" s="37">
        <f t="shared" si="8"/>
        <v>0</v>
      </c>
      <c r="O44" s="37">
        <f t="shared" si="8"/>
        <v>0</v>
      </c>
      <c r="P44" s="37">
        <f t="shared" si="8"/>
        <v>0</v>
      </c>
      <c r="Q44" s="37">
        <f t="shared" si="8"/>
        <v>0</v>
      </c>
      <c r="R44" s="37">
        <f t="shared" si="8"/>
        <v>0</v>
      </c>
      <c r="S44" s="37">
        <f t="shared" si="8"/>
        <v>0</v>
      </c>
      <c r="T44" s="37">
        <f t="shared" si="8"/>
        <v>0</v>
      </c>
      <c r="U44" s="37">
        <f t="shared" si="8"/>
        <v>0</v>
      </c>
      <c r="V44" s="37">
        <f t="shared" si="8"/>
        <v>0</v>
      </c>
      <c r="W44" s="37">
        <f t="shared" si="8"/>
        <v>0</v>
      </c>
      <c r="X44" s="37"/>
      <c r="Y44" s="37"/>
      <c r="Z44" s="37"/>
      <c r="AA44" s="37">
        <f>SUBTOTAL(9,AA42:AA43)</f>
        <v>3</v>
      </c>
      <c r="AB44" s="49">
        <f t="shared" si="6"/>
        <v>7</v>
      </c>
      <c r="AC44" s="37"/>
      <c r="AD44" s="37"/>
    </row>
    <row r="45" spans="1:30" s="3" customFormat="1" ht="102.75" customHeight="1">
      <c r="A45" s="19" t="s">
        <v>123</v>
      </c>
      <c r="B45" s="41" t="s">
        <v>124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>
        <v>1</v>
      </c>
      <c r="X45" s="20"/>
      <c r="Y45" s="20"/>
      <c r="Z45" s="20"/>
      <c r="AA45" s="48"/>
      <c r="AB45" s="49">
        <f t="shared" si="6"/>
        <v>1</v>
      </c>
      <c r="AC45" s="25" t="s">
        <v>125</v>
      </c>
      <c r="AD45" s="25" t="s">
        <v>126</v>
      </c>
    </row>
    <row r="46" spans="1:30" s="3" customFormat="1" ht="87.75">
      <c r="A46" s="19" t="s">
        <v>123</v>
      </c>
      <c r="B46" s="41" t="s">
        <v>127</v>
      </c>
      <c r="C46" s="20"/>
      <c r="D46" s="20"/>
      <c r="E46" s="20"/>
      <c r="F46" s="20"/>
      <c r="G46" s="20"/>
      <c r="H46" s="20"/>
      <c r="I46" s="20">
        <v>1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48"/>
      <c r="AB46" s="49">
        <f t="shared" si="6"/>
        <v>1</v>
      </c>
      <c r="AC46" s="25" t="s">
        <v>128</v>
      </c>
      <c r="AD46" s="25" t="s">
        <v>129</v>
      </c>
    </row>
    <row r="47" spans="1:30" s="3" customFormat="1" ht="85.5" customHeight="1">
      <c r="A47" s="20" t="s">
        <v>123</v>
      </c>
      <c r="B47" s="41" t="s">
        <v>130</v>
      </c>
      <c r="C47" s="20"/>
      <c r="D47" s="20"/>
      <c r="E47" s="20"/>
      <c r="F47" s="20">
        <v>1</v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48"/>
      <c r="AB47" s="49">
        <f t="shared" si="6"/>
        <v>1</v>
      </c>
      <c r="AC47" s="25" t="s">
        <v>131</v>
      </c>
      <c r="AD47" s="25" t="s">
        <v>132</v>
      </c>
    </row>
    <row r="48" spans="1:30" s="3" customFormat="1" ht="85.5" customHeight="1">
      <c r="A48" s="19" t="s">
        <v>123</v>
      </c>
      <c r="B48" s="41" t="s">
        <v>133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20"/>
      <c r="O48" s="42"/>
      <c r="P48" s="20"/>
      <c r="Q48" s="20">
        <v>1</v>
      </c>
      <c r="R48" s="20"/>
      <c r="S48" s="20"/>
      <c r="T48" s="42"/>
      <c r="U48" s="20"/>
      <c r="V48" s="20"/>
      <c r="W48" s="20"/>
      <c r="X48" s="20"/>
      <c r="Y48" s="20"/>
      <c r="Z48" s="20"/>
      <c r="AA48" s="20"/>
      <c r="AB48" s="49">
        <f t="shared" si="6"/>
        <v>1</v>
      </c>
      <c r="AC48" s="25" t="s">
        <v>131</v>
      </c>
      <c r="AD48" s="25" t="s">
        <v>134</v>
      </c>
    </row>
    <row r="49" spans="1:30" s="3" customFormat="1" ht="81.75" customHeight="1">
      <c r="A49" s="19" t="s">
        <v>123</v>
      </c>
      <c r="B49" s="41" t="s">
        <v>135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>
        <v>1</v>
      </c>
      <c r="R49" s="20"/>
      <c r="S49" s="20"/>
      <c r="T49" s="20"/>
      <c r="U49" s="20"/>
      <c r="V49" s="20"/>
      <c r="W49" s="20"/>
      <c r="X49" s="20"/>
      <c r="Y49" s="20"/>
      <c r="Z49" s="20"/>
      <c r="AA49" s="48"/>
      <c r="AB49" s="49">
        <f t="shared" si="6"/>
        <v>1</v>
      </c>
      <c r="AC49" s="25" t="s">
        <v>131</v>
      </c>
      <c r="AD49" s="25" t="s">
        <v>136</v>
      </c>
    </row>
    <row r="50" spans="1:30" s="3" customFormat="1" ht="87" customHeight="1">
      <c r="A50" s="19" t="s">
        <v>123</v>
      </c>
      <c r="B50" s="41" t="s">
        <v>137</v>
      </c>
      <c r="C50" s="25"/>
      <c r="D50" s="25"/>
      <c r="E50" s="25"/>
      <c r="F50" s="20">
        <v>1</v>
      </c>
      <c r="G50" s="25"/>
      <c r="H50" s="25"/>
      <c r="I50" s="25"/>
      <c r="J50" s="25"/>
      <c r="K50" s="25"/>
      <c r="L50" s="25"/>
      <c r="M50" s="20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53"/>
      <c r="AB50" s="49">
        <f t="shared" si="6"/>
        <v>1</v>
      </c>
      <c r="AC50" s="25" t="s">
        <v>131</v>
      </c>
      <c r="AD50" s="25" t="s">
        <v>138</v>
      </c>
    </row>
    <row r="51" spans="1:30" s="3" customFormat="1" ht="24.75" customHeight="1">
      <c r="A51" s="23" t="s">
        <v>139</v>
      </c>
      <c r="B51" s="23"/>
      <c r="C51" s="37">
        <f aca="true" t="shared" si="9" ref="C51:Y51">SUBTOTAL(9,C45:C50)</f>
        <v>0</v>
      </c>
      <c r="D51" s="37">
        <f t="shared" si="9"/>
        <v>0</v>
      </c>
      <c r="E51" s="37">
        <f t="shared" si="9"/>
        <v>0</v>
      </c>
      <c r="F51" s="37">
        <f t="shared" si="9"/>
        <v>2</v>
      </c>
      <c r="G51" s="37">
        <f t="shared" si="9"/>
        <v>0</v>
      </c>
      <c r="H51" s="37">
        <f t="shared" si="9"/>
        <v>0</v>
      </c>
      <c r="I51" s="37">
        <f t="shared" si="9"/>
        <v>1</v>
      </c>
      <c r="J51" s="37">
        <f t="shared" si="9"/>
        <v>0</v>
      </c>
      <c r="K51" s="37">
        <f t="shared" si="9"/>
        <v>0</v>
      </c>
      <c r="L51" s="37">
        <f t="shared" si="9"/>
        <v>0</v>
      </c>
      <c r="M51" s="37">
        <f t="shared" si="9"/>
        <v>0</v>
      </c>
      <c r="N51" s="37">
        <f t="shared" si="9"/>
        <v>0</v>
      </c>
      <c r="O51" s="37">
        <f t="shared" si="9"/>
        <v>0</v>
      </c>
      <c r="P51" s="37">
        <f t="shared" si="9"/>
        <v>0</v>
      </c>
      <c r="Q51" s="37">
        <f t="shared" si="9"/>
        <v>2</v>
      </c>
      <c r="R51" s="37">
        <f t="shared" si="9"/>
        <v>0</v>
      </c>
      <c r="S51" s="37">
        <f t="shared" si="9"/>
        <v>0</v>
      </c>
      <c r="T51" s="37">
        <f t="shared" si="9"/>
        <v>0</v>
      </c>
      <c r="U51" s="37">
        <f t="shared" si="9"/>
        <v>0</v>
      </c>
      <c r="V51" s="37">
        <f t="shared" si="9"/>
        <v>0</v>
      </c>
      <c r="W51" s="37">
        <f t="shared" si="9"/>
        <v>1</v>
      </c>
      <c r="X51" s="37"/>
      <c r="Y51" s="37"/>
      <c r="Z51" s="37"/>
      <c r="AA51" s="37">
        <f>SUBTOTAL(9,AA45:AA50)</f>
        <v>0</v>
      </c>
      <c r="AB51" s="49">
        <f t="shared" si="6"/>
        <v>6</v>
      </c>
      <c r="AC51" s="72"/>
      <c r="AD51" s="72"/>
    </row>
    <row r="52" spans="1:30" s="3" customFormat="1" ht="69" customHeight="1">
      <c r="A52" s="20" t="s">
        <v>140</v>
      </c>
      <c r="B52" s="20" t="s">
        <v>141</v>
      </c>
      <c r="C52" s="20"/>
      <c r="D52" s="20">
        <v>2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48"/>
      <c r="AB52" s="49">
        <f t="shared" si="6"/>
        <v>2</v>
      </c>
      <c r="AC52" s="25" t="s">
        <v>142</v>
      </c>
      <c r="AD52" s="73" t="s">
        <v>143</v>
      </c>
    </row>
    <row r="53" spans="1:30" s="3" customFormat="1" ht="63" customHeight="1">
      <c r="A53" s="20" t="s">
        <v>140</v>
      </c>
      <c r="B53" s="20" t="s">
        <v>144</v>
      </c>
      <c r="C53" s="20"/>
      <c r="D53" s="20"/>
      <c r="E53" s="20"/>
      <c r="F53" s="20">
        <v>1</v>
      </c>
      <c r="G53" s="20"/>
      <c r="H53" s="20"/>
      <c r="I53" s="20">
        <v>2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48"/>
      <c r="AB53" s="49">
        <f t="shared" si="6"/>
        <v>3</v>
      </c>
      <c r="AC53" s="25" t="s">
        <v>142</v>
      </c>
      <c r="AD53" s="50" t="s">
        <v>145</v>
      </c>
    </row>
    <row r="54" spans="1:30" s="3" customFormat="1" ht="30" customHeight="1">
      <c r="A54" s="23" t="s">
        <v>146</v>
      </c>
      <c r="B54" s="23"/>
      <c r="C54" s="37">
        <f aca="true" t="shared" si="10" ref="C54:Y54">SUBTOTAL(9,C52:C53)</f>
        <v>0</v>
      </c>
      <c r="D54" s="37">
        <f t="shared" si="10"/>
        <v>2</v>
      </c>
      <c r="E54" s="37">
        <f t="shared" si="10"/>
        <v>0</v>
      </c>
      <c r="F54" s="37">
        <f t="shared" si="10"/>
        <v>1</v>
      </c>
      <c r="G54" s="37">
        <f t="shared" si="10"/>
        <v>0</v>
      </c>
      <c r="H54" s="37">
        <f t="shared" si="10"/>
        <v>0</v>
      </c>
      <c r="I54" s="37">
        <f t="shared" si="10"/>
        <v>2</v>
      </c>
      <c r="J54" s="37">
        <f t="shared" si="10"/>
        <v>0</v>
      </c>
      <c r="K54" s="37">
        <f t="shared" si="10"/>
        <v>0</v>
      </c>
      <c r="L54" s="37">
        <f t="shared" si="10"/>
        <v>0</v>
      </c>
      <c r="M54" s="37">
        <f t="shared" si="10"/>
        <v>0</v>
      </c>
      <c r="N54" s="37">
        <f t="shared" si="10"/>
        <v>0</v>
      </c>
      <c r="O54" s="37">
        <f t="shared" si="10"/>
        <v>0</v>
      </c>
      <c r="P54" s="37">
        <f t="shared" si="10"/>
        <v>0</v>
      </c>
      <c r="Q54" s="37">
        <f t="shared" si="10"/>
        <v>0</v>
      </c>
      <c r="R54" s="37">
        <f t="shared" si="10"/>
        <v>0</v>
      </c>
      <c r="S54" s="37">
        <f t="shared" si="10"/>
        <v>0</v>
      </c>
      <c r="T54" s="37">
        <f t="shared" si="10"/>
        <v>0</v>
      </c>
      <c r="U54" s="37">
        <f t="shared" si="10"/>
        <v>0</v>
      </c>
      <c r="V54" s="37">
        <f t="shared" si="10"/>
        <v>0</v>
      </c>
      <c r="W54" s="37">
        <f t="shared" si="10"/>
        <v>0</v>
      </c>
      <c r="X54" s="37"/>
      <c r="Y54" s="37"/>
      <c r="Z54" s="37"/>
      <c r="AA54" s="37">
        <f>SUBTOTAL(9,AA52:AA53)</f>
        <v>0</v>
      </c>
      <c r="AB54" s="49">
        <f t="shared" si="6"/>
        <v>5</v>
      </c>
      <c r="AC54" s="71"/>
      <c r="AD54" s="71"/>
    </row>
    <row r="55" spans="1:30" s="3" customFormat="1" ht="100.5" customHeight="1">
      <c r="A55" s="19" t="s">
        <v>147</v>
      </c>
      <c r="B55" s="20" t="s">
        <v>148</v>
      </c>
      <c r="C55" s="20"/>
      <c r="D55" s="20"/>
      <c r="E55" s="20"/>
      <c r="F55" s="20"/>
      <c r="G55" s="20"/>
      <c r="H55" s="20"/>
      <c r="I55" s="20">
        <v>1</v>
      </c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48"/>
      <c r="AB55" s="49">
        <f t="shared" si="6"/>
        <v>1</v>
      </c>
      <c r="AC55" s="25" t="s">
        <v>149</v>
      </c>
      <c r="AD55" s="25" t="s">
        <v>150</v>
      </c>
    </row>
    <row r="56" spans="1:30" s="3" customFormat="1" ht="75" customHeight="1">
      <c r="A56" s="19" t="s">
        <v>147</v>
      </c>
      <c r="B56" s="20" t="s">
        <v>151</v>
      </c>
      <c r="C56" s="20"/>
      <c r="D56" s="20"/>
      <c r="E56" s="20"/>
      <c r="F56" s="20"/>
      <c r="G56" s="20"/>
      <c r="H56" s="20">
        <v>1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48"/>
      <c r="AB56" s="49">
        <f t="shared" si="6"/>
        <v>1</v>
      </c>
      <c r="AC56" s="25" t="s">
        <v>142</v>
      </c>
      <c r="AD56" s="25" t="s">
        <v>152</v>
      </c>
    </row>
    <row r="57" spans="1:30" s="3" customFormat="1" ht="34.5" customHeight="1">
      <c r="A57" s="23" t="s">
        <v>153</v>
      </c>
      <c r="B57" s="23"/>
      <c r="C57" s="37">
        <f aca="true" t="shared" si="11" ref="C57:Y57">SUBTOTAL(9,C55:C56)</f>
        <v>0</v>
      </c>
      <c r="D57" s="37">
        <f t="shared" si="11"/>
        <v>0</v>
      </c>
      <c r="E57" s="37">
        <f t="shared" si="11"/>
        <v>0</v>
      </c>
      <c r="F57" s="37">
        <f t="shared" si="11"/>
        <v>0</v>
      </c>
      <c r="G57" s="37">
        <f t="shared" si="11"/>
        <v>0</v>
      </c>
      <c r="H57" s="37">
        <f t="shared" si="11"/>
        <v>1</v>
      </c>
      <c r="I57" s="37">
        <f t="shared" si="11"/>
        <v>1</v>
      </c>
      <c r="J57" s="37">
        <f t="shared" si="11"/>
        <v>0</v>
      </c>
      <c r="K57" s="37">
        <f t="shared" si="11"/>
        <v>0</v>
      </c>
      <c r="L57" s="37">
        <f t="shared" si="11"/>
        <v>0</v>
      </c>
      <c r="M57" s="37">
        <f t="shared" si="11"/>
        <v>0</v>
      </c>
      <c r="N57" s="37">
        <f t="shared" si="11"/>
        <v>0</v>
      </c>
      <c r="O57" s="37">
        <f t="shared" si="11"/>
        <v>0</v>
      </c>
      <c r="P57" s="37">
        <f t="shared" si="11"/>
        <v>0</v>
      </c>
      <c r="Q57" s="37">
        <f t="shared" si="11"/>
        <v>0</v>
      </c>
      <c r="R57" s="37">
        <f t="shared" si="11"/>
        <v>0</v>
      </c>
      <c r="S57" s="37">
        <f t="shared" si="11"/>
        <v>0</v>
      </c>
      <c r="T57" s="37">
        <f t="shared" si="11"/>
        <v>0</v>
      </c>
      <c r="U57" s="37">
        <f t="shared" si="11"/>
        <v>0</v>
      </c>
      <c r="V57" s="37">
        <f t="shared" si="11"/>
        <v>0</v>
      </c>
      <c r="W57" s="37">
        <f t="shared" si="11"/>
        <v>0</v>
      </c>
      <c r="X57" s="37"/>
      <c r="Y57" s="37"/>
      <c r="Z57" s="37"/>
      <c r="AA57" s="37">
        <f>SUBTOTAL(9,AA55:AA56)</f>
        <v>0</v>
      </c>
      <c r="AB57" s="49">
        <f t="shared" si="6"/>
        <v>2</v>
      </c>
      <c r="AC57" s="72"/>
      <c r="AD57" s="72"/>
    </row>
    <row r="58" spans="1:30" s="3" customFormat="1" ht="66.75" customHeight="1">
      <c r="A58" s="20" t="s">
        <v>154</v>
      </c>
      <c r="B58" s="43" t="s">
        <v>155</v>
      </c>
      <c r="C58" s="20">
        <v>1</v>
      </c>
      <c r="D58" s="20">
        <v>1</v>
      </c>
      <c r="E58" s="20"/>
      <c r="F58" s="20">
        <v>1</v>
      </c>
      <c r="G58" s="20"/>
      <c r="H58" s="20"/>
      <c r="I58" s="20">
        <v>1</v>
      </c>
      <c r="J58" s="20">
        <v>1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54"/>
      <c r="AA58" s="55"/>
      <c r="AB58" s="49">
        <f t="shared" si="6"/>
        <v>5</v>
      </c>
      <c r="AC58" s="25" t="s">
        <v>85</v>
      </c>
      <c r="AD58" s="25" t="s">
        <v>156</v>
      </c>
    </row>
    <row r="59" spans="1:30" s="3" customFormat="1" ht="57.75" customHeight="1">
      <c r="A59" s="20" t="s">
        <v>154</v>
      </c>
      <c r="B59" s="20" t="s">
        <v>157</v>
      </c>
      <c r="C59" s="20">
        <v>1</v>
      </c>
      <c r="D59" s="20">
        <v>1</v>
      </c>
      <c r="E59" s="20">
        <v>1</v>
      </c>
      <c r="F59" s="20"/>
      <c r="G59" s="20"/>
      <c r="H59" s="20">
        <v>1</v>
      </c>
      <c r="I59" s="20">
        <v>1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48"/>
      <c r="Z59" s="54"/>
      <c r="AA59" s="55"/>
      <c r="AB59" s="49">
        <f t="shared" si="6"/>
        <v>5</v>
      </c>
      <c r="AC59" s="25" t="s">
        <v>85</v>
      </c>
      <c r="AD59" s="25" t="s">
        <v>158</v>
      </c>
    </row>
    <row r="60" spans="1:30" s="3" customFormat="1" ht="84.75" customHeight="1">
      <c r="A60" s="20" t="s">
        <v>154</v>
      </c>
      <c r="B60" s="44" t="s">
        <v>159</v>
      </c>
      <c r="C60" s="44"/>
      <c r="D60" s="44"/>
      <c r="E60" s="44"/>
      <c r="F60" s="44"/>
      <c r="G60" s="44"/>
      <c r="H60" s="44"/>
      <c r="I60" s="44">
        <v>1</v>
      </c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54"/>
      <c r="AA60" s="55"/>
      <c r="AB60" s="49">
        <f t="shared" si="6"/>
        <v>1</v>
      </c>
      <c r="AC60" s="25" t="s">
        <v>160</v>
      </c>
      <c r="AD60" s="74" t="s">
        <v>161</v>
      </c>
    </row>
    <row r="61" spans="1:30" s="3" customFormat="1" ht="81.75" customHeight="1">
      <c r="A61" s="20" t="s">
        <v>154</v>
      </c>
      <c r="B61" s="44" t="s">
        <v>162</v>
      </c>
      <c r="C61" s="44"/>
      <c r="D61" s="44"/>
      <c r="E61" s="44"/>
      <c r="F61" s="44"/>
      <c r="G61" s="44"/>
      <c r="H61" s="44"/>
      <c r="I61" s="44">
        <v>1</v>
      </c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54"/>
      <c r="AA61" s="55"/>
      <c r="AB61" s="49">
        <f aca="true" t="shared" si="12" ref="AB61:AB79">SUM(C61:AA61)</f>
        <v>1</v>
      </c>
      <c r="AC61" s="25" t="s">
        <v>160</v>
      </c>
      <c r="AD61" s="75" t="s">
        <v>163</v>
      </c>
    </row>
    <row r="62" spans="1:30" s="3" customFormat="1" ht="81.75" customHeight="1">
      <c r="A62" s="20" t="s">
        <v>154</v>
      </c>
      <c r="B62" s="44" t="s">
        <v>164</v>
      </c>
      <c r="C62" s="44"/>
      <c r="D62" s="44">
        <v>1</v>
      </c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54"/>
      <c r="AA62" s="55"/>
      <c r="AB62" s="49">
        <f t="shared" si="12"/>
        <v>1</v>
      </c>
      <c r="AC62" s="25" t="s">
        <v>160</v>
      </c>
      <c r="AD62" s="75" t="s">
        <v>165</v>
      </c>
    </row>
    <row r="63" spans="1:30" s="3" customFormat="1" ht="24.75" customHeight="1">
      <c r="A63" s="23" t="s">
        <v>166</v>
      </c>
      <c r="B63" s="45"/>
      <c r="C63" s="37">
        <f aca="true" t="shared" si="13" ref="C63:J63">SUM(C58:C62)</f>
        <v>2</v>
      </c>
      <c r="D63" s="37">
        <f t="shared" si="13"/>
        <v>3</v>
      </c>
      <c r="E63" s="37">
        <f t="shared" si="13"/>
        <v>1</v>
      </c>
      <c r="F63" s="37">
        <f t="shared" si="13"/>
        <v>1</v>
      </c>
      <c r="G63" s="37">
        <f t="shared" si="13"/>
        <v>0</v>
      </c>
      <c r="H63" s="37">
        <f t="shared" si="13"/>
        <v>1</v>
      </c>
      <c r="I63" s="37">
        <f t="shared" si="13"/>
        <v>4</v>
      </c>
      <c r="J63" s="37">
        <f t="shared" si="13"/>
        <v>1</v>
      </c>
      <c r="K63" s="37"/>
      <c r="L63" s="37"/>
      <c r="M63" s="37">
        <f>SUM(M58:M62)</f>
        <v>0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56"/>
      <c r="AA63" s="56"/>
      <c r="AB63" s="49">
        <f t="shared" si="12"/>
        <v>13</v>
      </c>
      <c r="AC63" s="76"/>
      <c r="AD63" s="76"/>
    </row>
    <row r="64" spans="1:30" s="3" customFormat="1" ht="25.5" customHeight="1">
      <c r="A64" s="19" t="s">
        <v>167</v>
      </c>
      <c r="B64" s="19" t="s">
        <v>168</v>
      </c>
      <c r="C64" s="25"/>
      <c r="D64" s="20">
        <v>2</v>
      </c>
      <c r="E64" s="20"/>
      <c r="F64" s="20"/>
      <c r="G64" s="20"/>
      <c r="H64" s="20"/>
      <c r="I64" s="20">
        <v>1</v>
      </c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48"/>
      <c r="AB64" s="49">
        <f t="shared" si="12"/>
        <v>3</v>
      </c>
      <c r="AC64" s="77" t="s">
        <v>45</v>
      </c>
      <c r="AD64" s="77" t="s">
        <v>169</v>
      </c>
    </row>
    <row r="65" spans="1:30" s="3" customFormat="1" ht="25.5" customHeight="1">
      <c r="A65" s="19" t="s">
        <v>167</v>
      </c>
      <c r="B65" s="19" t="s">
        <v>170</v>
      </c>
      <c r="C65" s="25">
        <v>1</v>
      </c>
      <c r="D65" s="20">
        <v>1</v>
      </c>
      <c r="E65" s="20"/>
      <c r="F65" s="20"/>
      <c r="G65" s="20"/>
      <c r="H65" s="20">
        <v>1</v>
      </c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48"/>
      <c r="AB65" s="49">
        <f t="shared" si="12"/>
        <v>3</v>
      </c>
      <c r="AC65" s="77"/>
      <c r="AD65" s="77"/>
    </row>
    <row r="66" spans="1:30" s="3" customFormat="1" ht="25.5" customHeight="1">
      <c r="A66" s="19" t="s">
        <v>167</v>
      </c>
      <c r="B66" s="19" t="s">
        <v>171</v>
      </c>
      <c r="C66" s="25"/>
      <c r="D66" s="20"/>
      <c r="E66" s="20"/>
      <c r="F66" s="20"/>
      <c r="G66" s="20">
        <v>1</v>
      </c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48"/>
      <c r="AB66" s="49">
        <f t="shared" si="12"/>
        <v>1</v>
      </c>
      <c r="AC66" s="77"/>
      <c r="AD66" s="77"/>
    </row>
    <row r="67" spans="1:30" s="3" customFormat="1" ht="25.5" customHeight="1">
      <c r="A67" s="19" t="s">
        <v>167</v>
      </c>
      <c r="B67" s="19" t="s">
        <v>172</v>
      </c>
      <c r="C67" s="26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20"/>
      <c r="O67" s="35"/>
      <c r="P67" s="20"/>
      <c r="Q67" s="20"/>
      <c r="R67" s="20"/>
      <c r="S67" s="20"/>
      <c r="T67" s="35"/>
      <c r="U67" s="20"/>
      <c r="V67" s="20"/>
      <c r="W67" s="20"/>
      <c r="X67" s="20"/>
      <c r="Y67" s="20"/>
      <c r="Z67" s="20"/>
      <c r="AA67" s="20">
        <v>1</v>
      </c>
      <c r="AB67" s="49">
        <f t="shared" si="12"/>
        <v>1</v>
      </c>
      <c r="AC67" s="77"/>
      <c r="AD67" s="77"/>
    </row>
    <row r="68" spans="1:30" s="3" customFormat="1" ht="27.75" customHeight="1">
      <c r="A68" s="40" t="s">
        <v>173</v>
      </c>
      <c r="B68" s="40"/>
      <c r="C68" s="37">
        <f aca="true" t="shared" si="14" ref="C68:Y68">SUBTOTAL(9,C64:C67)</f>
        <v>1</v>
      </c>
      <c r="D68" s="37">
        <f t="shared" si="14"/>
        <v>3</v>
      </c>
      <c r="E68" s="37">
        <f t="shared" si="14"/>
        <v>0</v>
      </c>
      <c r="F68" s="37">
        <f t="shared" si="14"/>
        <v>0</v>
      </c>
      <c r="G68" s="37">
        <f t="shared" si="14"/>
        <v>1</v>
      </c>
      <c r="H68" s="37">
        <f t="shared" si="14"/>
        <v>1</v>
      </c>
      <c r="I68" s="37">
        <f t="shared" si="14"/>
        <v>1</v>
      </c>
      <c r="J68" s="37">
        <f t="shared" si="14"/>
        <v>0</v>
      </c>
      <c r="K68" s="37">
        <f t="shared" si="14"/>
        <v>0</v>
      </c>
      <c r="L68" s="37">
        <f t="shared" si="14"/>
        <v>0</v>
      </c>
      <c r="M68" s="37">
        <f t="shared" si="14"/>
        <v>0</v>
      </c>
      <c r="N68" s="37">
        <f t="shared" si="14"/>
        <v>0</v>
      </c>
      <c r="O68" s="37">
        <f t="shared" si="14"/>
        <v>0</v>
      </c>
      <c r="P68" s="37">
        <f t="shared" si="14"/>
        <v>0</v>
      </c>
      <c r="Q68" s="37">
        <f t="shared" si="14"/>
        <v>0</v>
      </c>
      <c r="R68" s="37">
        <f t="shared" si="14"/>
        <v>0</v>
      </c>
      <c r="S68" s="37">
        <f t="shared" si="14"/>
        <v>0</v>
      </c>
      <c r="T68" s="37">
        <f t="shared" si="14"/>
        <v>0</v>
      </c>
      <c r="U68" s="37">
        <f t="shared" si="14"/>
        <v>0</v>
      </c>
      <c r="V68" s="37">
        <f t="shared" si="14"/>
        <v>0</v>
      </c>
      <c r="W68" s="37">
        <f t="shared" si="14"/>
        <v>0</v>
      </c>
      <c r="X68" s="37"/>
      <c r="Y68" s="37"/>
      <c r="Z68" s="37"/>
      <c r="AA68" s="37">
        <f>SUBTOTAL(9,AA64:AA67)</f>
        <v>1</v>
      </c>
      <c r="AB68" s="49">
        <f t="shared" si="12"/>
        <v>8</v>
      </c>
      <c r="AC68" s="40"/>
      <c r="AD68" s="88"/>
    </row>
    <row r="69" spans="1:30" s="3" customFormat="1" ht="43.5">
      <c r="A69" s="78" t="s">
        <v>174</v>
      </c>
      <c r="B69" s="20" t="s">
        <v>175</v>
      </c>
      <c r="C69" s="20">
        <v>1</v>
      </c>
      <c r="D69" s="20"/>
      <c r="E69" s="20">
        <v>1</v>
      </c>
      <c r="F69" s="20"/>
      <c r="G69" s="20">
        <v>1</v>
      </c>
      <c r="H69" s="20"/>
      <c r="I69" s="20">
        <v>1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54"/>
      <c r="Y69" s="20"/>
      <c r="Z69" s="20"/>
      <c r="AA69" s="48"/>
      <c r="AB69" s="49">
        <f t="shared" si="12"/>
        <v>4</v>
      </c>
      <c r="AC69" s="68" t="s">
        <v>176</v>
      </c>
      <c r="AD69" s="25" t="s">
        <v>177</v>
      </c>
    </row>
    <row r="70" spans="1:30" s="3" customFormat="1" ht="33">
      <c r="A70" s="78" t="s">
        <v>174</v>
      </c>
      <c r="B70" s="20" t="s">
        <v>178</v>
      </c>
      <c r="C70" s="20">
        <v>1</v>
      </c>
      <c r="D70" s="20">
        <v>1</v>
      </c>
      <c r="E70" s="20"/>
      <c r="F70" s="20"/>
      <c r="G70" s="20"/>
      <c r="H70" s="20"/>
      <c r="I70" s="20">
        <v>1</v>
      </c>
      <c r="J70" s="20">
        <v>1</v>
      </c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54"/>
      <c r="Y70" s="20"/>
      <c r="Z70" s="20"/>
      <c r="AA70" s="48"/>
      <c r="AB70" s="49">
        <f t="shared" si="12"/>
        <v>4</v>
      </c>
      <c r="AC70" s="69"/>
      <c r="AD70" s="25" t="s">
        <v>179</v>
      </c>
    </row>
    <row r="71" spans="1:30" s="3" customFormat="1" ht="60" customHeight="1">
      <c r="A71" s="79" t="s">
        <v>174</v>
      </c>
      <c r="B71" s="20" t="s">
        <v>180</v>
      </c>
      <c r="C71" s="20"/>
      <c r="D71" s="20"/>
      <c r="E71" s="20"/>
      <c r="F71" s="20"/>
      <c r="G71" s="20">
        <v>1</v>
      </c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54"/>
      <c r="Y71" s="20"/>
      <c r="Z71" s="20"/>
      <c r="AA71" s="48"/>
      <c r="AB71" s="49">
        <f t="shared" si="12"/>
        <v>1</v>
      </c>
      <c r="AC71" s="89"/>
      <c r="AD71" s="25" t="s">
        <v>181</v>
      </c>
    </row>
    <row r="72" spans="1:30" s="3" customFormat="1" ht="132.75" customHeight="1">
      <c r="A72" s="78" t="s">
        <v>174</v>
      </c>
      <c r="B72" s="20" t="s">
        <v>182</v>
      </c>
      <c r="C72" s="20"/>
      <c r="D72" s="20">
        <v>1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>
        <v>1</v>
      </c>
      <c r="X72" s="54"/>
      <c r="Y72" s="20">
        <v>1</v>
      </c>
      <c r="Z72" s="20">
        <v>1</v>
      </c>
      <c r="AA72" s="48"/>
      <c r="AB72" s="49">
        <f t="shared" si="12"/>
        <v>4</v>
      </c>
      <c r="AC72" s="25" t="s">
        <v>183</v>
      </c>
      <c r="AD72" s="25" t="s">
        <v>184</v>
      </c>
    </row>
    <row r="73" spans="1:30" s="3" customFormat="1" ht="22.5" customHeight="1">
      <c r="A73" s="45" t="s">
        <v>185</v>
      </c>
      <c r="B73" s="45"/>
      <c r="C73" s="37">
        <f aca="true" t="shared" si="15" ref="C73:AB73">SUM(C69:C72)</f>
        <v>2</v>
      </c>
      <c r="D73" s="37">
        <f t="shared" si="15"/>
        <v>2</v>
      </c>
      <c r="E73" s="37">
        <f t="shared" si="15"/>
        <v>1</v>
      </c>
      <c r="F73" s="37">
        <f t="shared" si="15"/>
        <v>0</v>
      </c>
      <c r="G73" s="37">
        <f t="shared" si="15"/>
        <v>2</v>
      </c>
      <c r="H73" s="37">
        <f t="shared" si="15"/>
        <v>0</v>
      </c>
      <c r="I73" s="37">
        <f t="shared" si="15"/>
        <v>2</v>
      </c>
      <c r="J73" s="37">
        <f t="shared" si="15"/>
        <v>1</v>
      </c>
      <c r="K73" s="37">
        <f t="shared" si="15"/>
        <v>0</v>
      </c>
      <c r="L73" s="37">
        <f t="shared" si="15"/>
        <v>0</v>
      </c>
      <c r="M73" s="37">
        <f t="shared" si="15"/>
        <v>0</v>
      </c>
      <c r="N73" s="37">
        <f t="shared" si="15"/>
        <v>0</v>
      </c>
      <c r="O73" s="37">
        <f t="shared" si="15"/>
        <v>0</v>
      </c>
      <c r="P73" s="37">
        <f t="shared" si="15"/>
        <v>0</v>
      </c>
      <c r="Q73" s="85">
        <f t="shared" si="15"/>
        <v>0</v>
      </c>
      <c r="R73" s="85">
        <f t="shared" si="15"/>
        <v>0</v>
      </c>
      <c r="S73" s="85">
        <f t="shared" si="15"/>
        <v>0</v>
      </c>
      <c r="T73" s="85">
        <f t="shared" si="15"/>
        <v>0</v>
      </c>
      <c r="U73" s="85">
        <f t="shared" si="15"/>
        <v>0</v>
      </c>
      <c r="V73" s="85">
        <f t="shared" si="15"/>
        <v>0</v>
      </c>
      <c r="W73" s="85">
        <f t="shared" si="15"/>
        <v>1</v>
      </c>
      <c r="X73" s="86"/>
      <c r="Y73" s="85">
        <f>SUM(Y69:Y72)</f>
        <v>1</v>
      </c>
      <c r="Z73" s="85">
        <f>SUM(Z69:Z72)</f>
        <v>1</v>
      </c>
      <c r="AA73" s="85">
        <f>SUM(AA69:AA72)</f>
        <v>0</v>
      </c>
      <c r="AB73" s="49">
        <f t="shared" si="12"/>
        <v>13</v>
      </c>
      <c r="AC73" s="90"/>
      <c r="AD73" s="72"/>
    </row>
    <row r="74" spans="1:30" s="3" customFormat="1" ht="82.5" customHeight="1">
      <c r="A74" s="20" t="s">
        <v>186</v>
      </c>
      <c r="B74" s="20" t="s">
        <v>187</v>
      </c>
      <c r="C74" s="20">
        <v>2</v>
      </c>
      <c r="D74" s="20"/>
      <c r="E74" s="20"/>
      <c r="F74" s="20"/>
      <c r="G74" s="20"/>
      <c r="H74" s="20"/>
      <c r="I74" s="20">
        <v>2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48"/>
      <c r="AB74" s="49">
        <f t="shared" si="12"/>
        <v>4</v>
      </c>
      <c r="AC74" s="25" t="s">
        <v>188</v>
      </c>
      <c r="AD74" s="73" t="s">
        <v>189</v>
      </c>
    </row>
    <row r="75" spans="1:30" s="3" customFormat="1" ht="84" customHeight="1">
      <c r="A75" s="20" t="s">
        <v>186</v>
      </c>
      <c r="B75" s="20" t="s">
        <v>190</v>
      </c>
      <c r="C75" s="20"/>
      <c r="D75" s="20"/>
      <c r="E75" s="20"/>
      <c r="F75" s="20">
        <v>1</v>
      </c>
      <c r="G75" s="20"/>
      <c r="H75" s="20"/>
      <c r="I75" s="20">
        <v>1</v>
      </c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48"/>
      <c r="AB75" s="49">
        <f t="shared" si="12"/>
        <v>2</v>
      </c>
      <c r="AC75" s="25" t="s">
        <v>191</v>
      </c>
      <c r="AD75" s="73" t="s">
        <v>192</v>
      </c>
    </row>
    <row r="76" spans="1:30" s="3" customFormat="1" ht="24" customHeight="1">
      <c r="A76" s="23" t="s">
        <v>193</v>
      </c>
      <c r="B76" s="23"/>
      <c r="C76" s="37">
        <f aca="true" t="shared" si="16" ref="C76:Y76">SUBTOTAL(9,C74:C75)</f>
        <v>2</v>
      </c>
      <c r="D76" s="37">
        <f t="shared" si="16"/>
        <v>0</v>
      </c>
      <c r="E76" s="37">
        <f t="shared" si="16"/>
        <v>0</v>
      </c>
      <c r="F76" s="37">
        <f t="shared" si="16"/>
        <v>1</v>
      </c>
      <c r="G76" s="37">
        <f t="shared" si="16"/>
        <v>0</v>
      </c>
      <c r="H76" s="37">
        <f t="shared" si="16"/>
        <v>0</v>
      </c>
      <c r="I76" s="37">
        <f t="shared" si="16"/>
        <v>3</v>
      </c>
      <c r="J76" s="37">
        <f t="shared" si="16"/>
        <v>0</v>
      </c>
      <c r="K76" s="37">
        <f t="shared" si="16"/>
        <v>0</v>
      </c>
      <c r="L76" s="37">
        <f t="shared" si="16"/>
        <v>0</v>
      </c>
      <c r="M76" s="37">
        <f t="shared" si="16"/>
        <v>0</v>
      </c>
      <c r="N76" s="37">
        <f t="shared" si="16"/>
        <v>0</v>
      </c>
      <c r="O76" s="37">
        <f t="shared" si="16"/>
        <v>0</v>
      </c>
      <c r="P76" s="37">
        <f t="shared" si="16"/>
        <v>0</v>
      </c>
      <c r="Q76" s="37">
        <f t="shared" si="16"/>
        <v>0</v>
      </c>
      <c r="R76" s="37">
        <f t="shared" si="16"/>
        <v>0</v>
      </c>
      <c r="S76" s="37">
        <f t="shared" si="16"/>
        <v>0</v>
      </c>
      <c r="T76" s="37">
        <f t="shared" si="16"/>
        <v>0</v>
      </c>
      <c r="U76" s="37">
        <f t="shared" si="16"/>
        <v>0</v>
      </c>
      <c r="V76" s="37">
        <f t="shared" si="16"/>
        <v>0</v>
      </c>
      <c r="W76" s="37">
        <f t="shared" si="16"/>
        <v>0</v>
      </c>
      <c r="X76" s="37"/>
      <c r="Y76" s="37"/>
      <c r="Z76" s="37"/>
      <c r="AA76" s="37">
        <f>SUBTOTAL(9,AA74:AA75)</f>
        <v>0</v>
      </c>
      <c r="AB76" s="49">
        <f t="shared" si="12"/>
        <v>6</v>
      </c>
      <c r="AC76" s="72"/>
      <c r="AD76" s="72"/>
    </row>
    <row r="77" spans="1:30" s="3" customFormat="1" ht="48" customHeight="1">
      <c r="A77" s="20" t="s">
        <v>194</v>
      </c>
      <c r="B77" s="80" t="s">
        <v>195</v>
      </c>
      <c r="C77" s="81"/>
      <c r="D77" s="81"/>
      <c r="E77" s="81"/>
      <c r="F77" s="81"/>
      <c r="G77" s="81"/>
      <c r="H77" s="81"/>
      <c r="I77" s="81">
        <v>1</v>
      </c>
      <c r="J77" s="81"/>
      <c r="K77" s="81"/>
      <c r="L77" s="81"/>
      <c r="M77" s="81"/>
      <c r="N77" s="25"/>
      <c r="O77" s="81"/>
      <c r="P77" s="25"/>
      <c r="Q77" s="25"/>
      <c r="R77" s="25"/>
      <c r="S77" s="25"/>
      <c r="T77" s="81"/>
      <c r="U77" s="25"/>
      <c r="V77" s="25">
        <v>1</v>
      </c>
      <c r="W77" s="25"/>
      <c r="X77" s="54"/>
      <c r="Y77" s="54"/>
      <c r="Z77" s="54"/>
      <c r="AA77" s="25"/>
      <c r="AB77" s="49">
        <f t="shared" si="12"/>
        <v>2</v>
      </c>
      <c r="AC77" s="65" t="s">
        <v>196</v>
      </c>
      <c r="AD77" s="91" t="s">
        <v>197</v>
      </c>
    </row>
    <row r="78" spans="1:30" s="3" customFormat="1" ht="48" customHeight="1">
      <c r="A78" s="20" t="s">
        <v>194</v>
      </c>
      <c r="B78" s="80" t="s">
        <v>198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25"/>
      <c r="O78" s="81">
        <v>1</v>
      </c>
      <c r="P78" s="25"/>
      <c r="Q78" s="25">
        <v>1</v>
      </c>
      <c r="R78" s="25"/>
      <c r="S78" s="25"/>
      <c r="T78" s="81"/>
      <c r="U78" s="25"/>
      <c r="V78" s="25"/>
      <c r="W78" s="25"/>
      <c r="X78" s="54"/>
      <c r="Y78" s="54"/>
      <c r="Z78" s="54"/>
      <c r="AA78" s="25"/>
      <c r="AB78" s="49">
        <f t="shared" si="12"/>
        <v>2</v>
      </c>
      <c r="AC78" s="65"/>
      <c r="AD78" s="92"/>
    </row>
    <row r="79" spans="1:30" s="3" customFormat="1" ht="24.75" customHeight="1">
      <c r="A79" s="23" t="s">
        <v>199</v>
      </c>
      <c r="B79" s="23"/>
      <c r="C79" s="37">
        <f>SUM(C77:C78)</f>
        <v>0</v>
      </c>
      <c r="D79" s="37">
        <f aca="true" t="shared" si="17" ref="D79:AG79">SUM(D77:D78)</f>
        <v>0</v>
      </c>
      <c r="E79" s="37">
        <f t="shared" si="17"/>
        <v>0</v>
      </c>
      <c r="F79" s="37">
        <f t="shared" si="17"/>
        <v>0</v>
      </c>
      <c r="G79" s="37">
        <f t="shared" si="17"/>
        <v>0</v>
      </c>
      <c r="H79" s="37">
        <f t="shared" si="17"/>
        <v>0</v>
      </c>
      <c r="I79" s="37">
        <f t="shared" si="17"/>
        <v>1</v>
      </c>
      <c r="J79" s="37">
        <f t="shared" si="17"/>
        <v>0</v>
      </c>
      <c r="K79" s="37">
        <f t="shared" si="17"/>
        <v>0</v>
      </c>
      <c r="L79" s="37">
        <f t="shared" si="17"/>
        <v>0</v>
      </c>
      <c r="M79" s="37">
        <f t="shared" si="17"/>
        <v>0</v>
      </c>
      <c r="N79" s="37">
        <f t="shared" si="17"/>
        <v>0</v>
      </c>
      <c r="O79" s="37">
        <f t="shared" si="17"/>
        <v>1</v>
      </c>
      <c r="P79" s="37">
        <f t="shared" si="17"/>
        <v>0</v>
      </c>
      <c r="Q79" s="37">
        <f t="shared" si="17"/>
        <v>1</v>
      </c>
      <c r="R79" s="37">
        <f t="shared" si="17"/>
        <v>0</v>
      </c>
      <c r="S79" s="37">
        <f t="shared" si="17"/>
        <v>0</v>
      </c>
      <c r="T79" s="37">
        <f t="shared" si="17"/>
        <v>0</v>
      </c>
      <c r="U79" s="37">
        <f t="shared" si="17"/>
        <v>0</v>
      </c>
      <c r="V79" s="37">
        <f t="shared" si="17"/>
        <v>1</v>
      </c>
      <c r="W79" s="37">
        <f t="shared" si="17"/>
        <v>0</v>
      </c>
      <c r="X79" s="37">
        <f t="shared" si="17"/>
        <v>0</v>
      </c>
      <c r="Y79" s="37">
        <f t="shared" si="17"/>
        <v>0</v>
      </c>
      <c r="Z79" s="37">
        <f t="shared" si="17"/>
        <v>0</v>
      </c>
      <c r="AA79" s="37">
        <f t="shared" si="17"/>
        <v>0</v>
      </c>
      <c r="AB79" s="49">
        <f t="shared" si="12"/>
        <v>4</v>
      </c>
      <c r="AC79" s="65"/>
      <c r="AD79" s="93"/>
    </row>
    <row r="80" spans="1:30" s="3" customFormat="1" ht="66">
      <c r="A80" s="20" t="s">
        <v>200</v>
      </c>
      <c r="B80" s="20" t="s">
        <v>201</v>
      </c>
      <c r="C80" s="20"/>
      <c r="D80" s="20"/>
      <c r="E80" s="20"/>
      <c r="F80" s="20"/>
      <c r="G80" s="20"/>
      <c r="H80" s="20"/>
      <c r="I80" s="20">
        <v>1</v>
      </c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48"/>
      <c r="AB80" s="87">
        <f aca="true" t="shared" si="18" ref="AB80:AB88">SUM(C80:AA80)</f>
        <v>1</v>
      </c>
      <c r="AC80" s="65" t="s">
        <v>142</v>
      </c>
      <c r="AD80" s="65" t="s">
        <v>202</v>
      </c>
    </row>
    <row r="81" spans="1:30" s="3" customFormat="1" ht="87.75">
      <c r="A81" s="20" t="s">
        <v>200</v>
      </c>
      <c r="B81" s="20" t="s">
        <v>203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1</v>
      </c>
      <c r="W81" s="20"/>
      <c r="X81" s="20"/>
      <c r="Y81" s="20"/>
      <c r="Z81" s="20"/>
      <c r="AA81" s="48"/>
      <c r="AB81" s="87">
        <f t="shared" si="18"/>
        <v>1</v>
      </c>
      <c r="AC81" s="65" t="s">
        <v>204</v>
      </c>
      <c r="AD81" s="65" t="s">
        <v>205</v>
      </c>
    </row>
    <row r="82" spans="1:30" s="3" customFormat="1" ht="66">
      <c r="A82" s="20" t="s">
        <v>200</v>
      </c>
      <c r="B82" s="20" t="s">
        <v>206</v>
      </c>
      <c r="C82" s="20">
        <v>3</v>
      </c>
      <c r="D82" s="20">
        <v>3</v>
      </c>
      <c r="E82" s="20">
        <v>1</v>
      </c>
      <c r="F82" s="20"/>
      <c r="G82" s="20">
        <v>1</v>
      </c>
      <c r="H82" s="20"/>
      <c r="I82" s="20">
        <v>2</v>
      </c>
      <c r="J82" s="20"/>
      <c r="K82" s="20"/>
      <c r="L82" s="20"/>
      <c r="M82" s="20"/>
      <c r="N82" s="20"/>
      <c r="O82" s="20"/>
      <c r="P82" s="20">
        <v>1</v>
      </c>
      <c r="Q82" s="20">
        <v>1</v>
      </c>
      <c r="R82" s="20"/>
      <c r="S82" s="20"/>
      <c r="T82" s="20"/>
      <c r="U82" s="20"/>
      <c r="V82" s="20"/>
      <c r="W82" s="20"/>
      <c r="X82" s="20"/>
      <c r="Y82" s="20"/>
      <c r="Z82" s="20"/>
      <c r="AA82" s="48"/>
      <c r="AB82" s="87">
        <f t="shared" si="18"/>
        <v>12</v>
      </c>
      <c r="AC82" s="65" t="s">
        <v>142</v>
      </c>
      <c r="AD82" s="65" t="s">
        <v>207</v>
      </c>
    </row>
    <row r="83" spans="1:30" s="3" customFormat="1" ht="120.75" customHeight="1">
      <c r="A83" s="20" t="s">
        <v>200</v>
      </c>
      <c r="B83" s="20" t="s">
        <v>208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>
        <v>2</v>
      </c>
      <c r="X83" s="20"/>
      <c r="Y83" s="20"/>
      <c r="Z83" s="20"/>
      <c r="AA83" s="48"/>
      <c r="AB83" s="87">
        <f t="shared" si="18"/>
        <v>2</v>
      </c>
      <c r="AC83" s="65" t="s">
        <v>209</v>
      </c>
      <c r="AD83" s="65" t="s">
        <v>210</v>
      </c>
    </row>
    <row r="84" spans="1:30" s="3" customFormat="1" ht="21.75" customHeight="1">
      <c r="A84" s="23" t="s">
        <v>211</v>
      </c>
      <c r="B84" s="23"/>
      <c r="C84" s="37">
        <f aca="true" t="shared" si="19" ref="C84:X84">SUBTOTAL(9,C80:C83)</f>
        <v>3</v>
      </c>
      <c r="D84" s="37">
        <f t="shared" si="19"/>
        <v>3</v>
      </c>
      <c r="E84" s="37">
        <f t="shared" si="19"/>
        <v>1</v>
      </c>
      <c r="F84" s="37">
        <f t="shared" si="19"/>
        <v>0</v>
      </c>
      <c r="G84" s="37">
        <f t="shared" si="19"/>
        <v>1</v>
      </c>
      <c r="H84" s="37">
        <f t="shared" si="19"/>
        <v>0</v>
      </c>
      <c r="I84" s="37">
        <f t="shared" si="19"/>
        <v>3</v>
      </c>
      <c r="J84" s="37">
        <f t="shared" si="19"/>
        <v>0</v>
      </c>
      <c r="K84" s="37">
        <f t="shared" si="19"/>
        <v>0</v>
      </c>
      <c r="L84" s="37">
        <f t="shared" si="19"/>
        <v>0</v>
      </c>
      <c r="M84" s="37">
        <f t="shared" si="19"/>
        <v>0</v>
      </c>
      <c r="N84" s="37">
        <f t="shared" si="19"/>
        <v>0</v>
      </c>
      <c r="O84" s="37">
        <f t="shared" si="19"/>
        <v>0</v>
      </c>
      <c r="P84" s="37">
        <f t="shared" si="19"/>
        <v>1</v>
      </c>
      <c r="Q84" s="37">
        <f t="shared" si="19"/>
        <v>1</v>
      </c>
      <c r="R84" s="37">
        <f t="shared" si="19"/>
        <v>0</v>
      </c>
      <c r="S84" s="37">
        <f t="shared" si="19"/>
        <v>0</v>
      </c>
      <c r="T84" s="37">
        <f t="shared" si="19"/>
        <v>0</v>
      </c>
      <c r="U84" s="37">
        <f t="shared" si="19"/>
        <v>0</v>
      </c>
      <c r="V84" s="37">
        <f t="shared" si="19"/>
        <v>1</v>
      </c>
      <c r="W84" s="37">
        <f t="shared" si="19"/>
        <v>2</v>
      </c>
      <c r="X84" s="37">
        <f t="shared" si="19"/>
        <v>0</v>
      </c>
      <c r="Y84" s="37"/>
      <c r="Z84" s="37"/>
      <c r="AA84" s="37">
        <f>SUBTOTAL(9,AA80:AA83)</f>
        <v>0</v>
      </c>
      <c r="AB84" s="49">
        <f t="shared" si="18"/>
        <v>16</v>
      </c>
      <c r="AC84" s="72"/>
      <c r="AD84" s="72"/>
    </row>
    <row r="85" spans="1:30" s="3" customFormat="1" ht="49.5" customHeight="1">
      <c r="A85" s="43" t="s">
        <v>212</v>
      </c>
      <c r="B85" s="43" t="s">
        <v>213</v>
      </c>
      <c r="C85" s="20"/>
      <c r="D85" s="20">
        <v>1</v>
      </c>
      <c r="E85" s="20"/>
      <c r="F85" s="20"/>
      <c r="G85" s="20"/>
      <c r="H85" s="20"/>
      <c r="I85" s="20"/>
      <c r="J85" s="2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24"/>
      <c r="AB85" s="49">
        <f t="shared" si="18"/>
        <v>1</v>
      </c>
      <c r="AC85" s="65" t="s">
        <v>214</v>
      </c>
      <c r="AD85" s="65" t="s">
        <v>215</v>
      </c>
    </row>
    <row r="86" spans="1:30" s="3" customFormat="1" ht="49.5" customHeight="1">
      <c r="A86" s="43" t="s">
        <v>212</v>
      </c>
      <c r="B86" s="80" t="s">
        <v>216</v>
      </c>
      <c r="C86" s="80"/>
      <c r="D86" s="80">
        <v>2</v>
      </c>
      <c r="E86" s="80"/>
      <c r="F86" s="80">
        <v>1</v>
      </c>
      <c r="G86" s="80">
        <v>1</v>
      </c>
      <c r="H86" s="80"/>
      <c r="I86" s="80">
        <v>1</v>
      </c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24"/>
      <c r="AB86" s="49">
        <f t="shared" si="18"/>
        <v>5</v>
      </c>
      <c r="AC86" s="65"/>
      <c r="AD86" s="65"/>
    </row>
    <row r="87" spans="1:30" s="3" customFormat="1" ht="49.5" customHeight="1">
      <c r="A87" s="43" t="s">
        <v>212</v>
      </c>
      <c r="B87" s="80" t="s">
        <v>217</v>
      </c>
      <c r="C87" s="80">
        <v>1</v>
      </c>
      <c r="D87" s="80">
        <v>1</v>
      </c>
      <c r="E87" s="80"/>
      <c r="F87" s="80">
        <v>1</v>
      </c>
      <c r="G87" s="80"/>
      <c r="H87" s="80">
        <v>1</v>
      </c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24"/>
      <c r="AB87" s="49">
        <f t="shared" si="18"/>
        <v>4</v>
      </c>
      <c r="AC87" s="65"/>
      <c r="AD87" s="65"/>
    </row>
    <row r="88" spans="1:30" s="3" customFormat="1" ht="27" customHeight="1">
      <c r="A88" s="82" t="s">
        <v>218</v>
      </c>
      <c r="B88" s="83"/>
      <c r="C88" s="84">
        <f aca="true" t="shared" si="20" ref="C88:X88">SUM(C85:C87)</f>
        <v>1</v>
      </c>
      <c r="D88" s="84">
        <f t="shared" si="20"/>
        <v>4</v>
      </c>
      <c r="E88" s="84">
        <f t="shared" si="20"/>
        <v>0</v>
      </c>
      <c r="F88" s="84">
        <f t="shared" si="20"/>
        <v>2</v>
      </c>
      <c r="G88" s="84">
        <f t="shared" si="20"/>
        <v>1</v>
      </c>
      <c r="H88" s="84">
        <f t="shared" si="20"/>
        <v>1</v>
      </c>
      <c r="I88" s="84">
        <f t="shared" si="20"/>
        <v>1</v>
      </c>
      <c r="J88" s="84">
        <f t="shared" si="20"/>
        <v>0</v>
      </c>
      <c r="K88" s="84">
        <f t="shared" si="20"/>
        <v>0</v>
      </c>
      <c r="L88" s="84">
        <f t="shared" si="20"/>
        <v>0</v>
      </c>
      <c r="M88" s="84">
        <f t="shared" si="20"/>
        <v>0</v>
      </c>
      <c r="N88" s="84">
        <f t="shared" si="20"/>
        <v>0</v>
      </c>
      <c r="O88" s="84">
        <f t="shared" si="20"/>
        <v>0</v>
      </c>
      <c r="P88" s="84">
        <f t="shared" si="20"/>
        <v>0</v>
      </c>
      <c r="Q88" s="84">
        <f t="shared" si="20"/>
        <v>0</v>
      </c>
      <c r="R88" s="84">
        <f t="shared" si="20"/>
        <v>0</v>
      </c>
      <c r="S88" s="84">
        <f t="shared" si="20"/>
        <v>0</v>
      </c>
      <c r="T88" s="84">
        <f t="shared" si="20"/>
        <v>0</v>
      </c>
      <c r="U88" s="84">
        <f t="shared" si="20"/>
        <v>0</v>
      </c>
      <c r="V88" s="84">
        <f t="shared" si="20"/>
        <v>0</v>
      </c>
      <c r="W88" s="84">
        <f t="shared" si="20"/>
        <v>0</v>
      </c>
      <c r="X88" s="84">
        <f t="shared" si="20"/>
        <v>0</v>
      </c>
      <c r="Y88" s="84"/>
      <c r="Z88" s="84"/>
      <c r="AA88" s="84">
        <f>SUM(AA85:AA87)</f>
        <v>0</v>
      </c>
      <c r="AB88" s="49">
        <f t="shared" si="18"/>
        <v>10</v>
      </c>
      <c r="AC88" s="62"/>
      <c r="AD88" s="62"/>
    </row>
    <row r="89" spans="1:30" s="3" customFormat="1" ht="21" customHeight="1">
      <c r="A89" s="82" t="s">
        <v>219</v>
      </c>
      <c r="B89" s="83"/>
      <c r="C89" s="84">
        <f>C88+C84+C79+C76+C73+C68+C63+C57+C54+C51+C44+C41+C29+C20+C14+C8</f>
        <v>16</v>
      </c>
      <c r="D89" s="84">
        <f aca="true" t="shared" si="21" ref="D89:AB89">D88+D84+D79+D76+D73+D68+D63+D57+D54+D51+D44+D41+D29+D20+D14+D8</f>
        <v>28</v>
      </c>
      <c r="E89" s="84">
        <f t="shared" si="21"/>
        <v>7</v>
      </c>
      <c r="F89" s="84">
        <f t="shared" si="21"/>
        <v>10</v>
      </c>
      <c r="G89" s="84">
        <f t="shared" si="21"/>
        <v>6</v>
      </c>
      <c r="H89" s="84">
        <f t="shared" si="21"/>
        <v>4</v>
      </c>
      <c r="I89" s="84">
        <f t="shared" si="21"/>
        <v>26</v>
      </c>
      <c r="J89" s="84">
        <f t="shared" si="21"/>
        <v>2</v>
      </c>
      <c r="K89" s="84">
        <f t="shared" si="21"/>
        <v>0</v>
      </c>
      <c r="L89" s="84">
        <f t="shared" si="21"/>
        <v>0</v>
      </c>
      <c r="M89" s="84">
        <f t="shared" si="21"/>
        <v>0</v>
      </c>
      <c r="N89" s="84">
        <f t="shared" si="21"/>
        <v>0</v>
      </c>
      <c r="O89" s="84">
        <f t="shared" si="21"/>
        <v>1</v>
      </c>
      <c r="P89" s="84">
        <f t="shared" si="21"/>
        <v>1</v>
      </c>
      <c r="Q89" s="84">
        <f t="shared" si="21"/>
        <v>4</v>
      </c>
      <c r="R89" s="84">
        <f t="shared" si="21"/>
        <v>0</v>
      </c>
      <c r="S89" s="84">
        <f t="shared" si="21"/>
        <v>3</v>
      </c>
      <c r="T89" s="84">
        <f t="shared" si="21"/>
        <v>1</v>
      </c>
      <c r="U89" s="84">
        <f t="shared" si="21"/>
        <v>0</v>
      </c>
      <c r="V89" s="84">
        <f t="shared" si="21"/>
        <v>2</v>
      </c>
      <c r="W89" s="84">
        <f t="shared" si="21"/>
        <v>4</v>
      </c>
      <c r="X89" s="84">
        <f t="shared" si="21"/>
        <v>0</v>
      </c>
      <c r="Y89" s="84">
        <f t="shared" si="21"/>
        <v>1</v>
      </c>
      <c r="Z89" s="84">
        <f t="shared" si="21"/>
        <v>1</v>
      </c>
      <c r="AA89" s="84">
        <f t="shared" si="21"/>
        <v>56</v>
      </c>
      <c r="AB89" s="84">
        <f t="shared" si="21"/>
        <v>173</v>
      </c>
      <c r="AC89" s="62"/>
      <c r="AD89" s="62"/>
    </row>
  </sheetData>
  <sheetProtection/>
  <autoFilter ref="A4:AD89"/>
  <mergeCells count="14">
    <mergeCell ref="A1:AD1"/>
    <mergeCell ref="A2:AD2"/>
    <mergeCell ref="C3:AB3"/>
    <mergeCell ref="A3:A4"/>
    <mergeCell ref="B3:B4"/>
    <mergeCell ref="AC30:AC40"/>
    <mergeCell ref="AC64:AC67"/>
    <mergeCell ref="AC69:AC71"/>
    <mergeCell ref="AC77:AC79"/>
    <mergeCell ref="AC85:AC87"/>
    <mergeCell ref="AD3:AD4"/>
    <mergeCell ref="AD64:AD67"/>
    <mergeCell ref="AD77:AD79"/>
    <mergeCell ref="AD85:AD87"/>
  </mergeCells>
  <hyperlinks>
    <hyperlink ref="AD72" r:id="rId1" display="按照国家规定工资福利待遇执行;学校提供公租房一套&#10;3511838054，吴位波，&#10;邮箱1169124862@qq.com，"/>
  </hyperlinks>
  <printOptions horizontalCentered="1"/>
  <pageMargins left="0.16111111111111112" right="0.16111111111111112" top="0.60625" bottom="0.60625" header="0" footer="0"/>
  <pageSetup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abc</cp:lastModifiedBy>
  <dcterms:created xsi:type="dcterms:W3CDTF">2020-09-12T15:13:57Z</dcterms:created>
  <dcterms:modified xsi:type="dcterms:W3CDTF">2023-10-23T17:50:20Z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I">
    <vt:lpwstr>8776ADA392A14CBCABC27B1B3B28C102_13</vt:lpwstr>
  </property>
  <property fmtid="{D5CDD505-2E9C-101B-9397-08002B2CF9AE}" pid="4" name="퀀_generated_2.-2147483648">
    <vt:i4>2052</vt:i4>
  </property>
</Properties>
</file>