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  <sheet name="Sheet3" sheetId="2" r:id="rId2"/>
    <sheet name="Sheet1" sheetId="3" r:id="rId3"/>
  </sheets>
  <definedNames>
    <definedName name="_xlnm._FilterDatabase" localSheetId="1" hidden="1">'Sheet3'!$A$2:$Z$26</definedName>
    <definedName name="_xlnm._FilterDatabase" localSheetId="0" hidden="1">'汇总'!$A$2:$B$28</definedName>
  </definedNames>
  <calcPr fullCalcOnLoad="1"/>
</workbook>
</file>

<file path=xl/comments2.xml><?xml version="1.0" encoding="utf-8"?>
<comments xmlns="http://schemas.openxmlformats.org/spreadsheetml/2006/main">
  <authors>
    <author>杨存艳</author>
  </authors>
  <commentList>
    <comment ref="R14" authorId="0">
      <text>
        <r>
          <rPr>
            <b/>
            <sz val="9"/>
            <rFont val="宋体"/>
            <family val="0"/>
          </rPr>
          <t>杨存艳:</t>
        </r>
        <r>
          <rPr>
            <sz val="9"/>
            <rFont val="宋体"/>
            <family val="0"/>
          </rPr>
          <t xml:space="preserve">
牛、羊、水稻</t>
        </r>
      </text>
    </comment>
  </commentList>
</comments>
</file>

<file path=xl/sharedStrings.xml><?xml version="1.0" encoding="utf-8"?>
<sst xmlns="http://schemas.openxmlformats.org/spreadsheetml/2006/main" count="345" uniqueCount="109">
  <si>
    <t>县</t>
  </si>
  <si>
    <t>乡镇名称</t>
  </si>
  <si>
    <t>乡镇数量</t>
  </si>
  <si>
    <t>拟招聘人数</t>
  </si>
  <si>
    <t>播州区</t>
  </si>
  <si>
    <t>三合镇</t>
  </si>
  <si>
    <t>尚稽镇</t>
  </si>
  <si>
    <t>西坪镇</t>
  </si>
  <si>
    <t>赤水</t>
  </si>
  <si>
    <t>复兴镇</t>
  </si>
  <si>
    <t>道真</t>
  </si>
  <si>
    <t>三桥镇</t>
  </si>
  <si>
    <t>凤冈</t>
  </si>
  <si>
    <t>绥阳镇</t>
  </si>
  <si>
    <t>琊川镇</t>
  </si>
  <si>
    <t>永安镇</t>
  </si>
  <si>
    <t>红花岗区</t>
  </si>
  <si>
    <t>深溪镇</t>
  </si>
  <si>
    <t>汇川区</t>
  </si>
  <si>
    <t>板桥镇</t>
  </si>
  <si>
    <t>湄潭</t>
  </si>
  <si>
    <t>永兴镇</t>
  </si>
  <si>
    <t>石莲镇</t>
  </si>
  <si>
    <t>仁怀</t>
  </si>
  <si>
    <t>茅台镇</t>
  </si>
  <si>
    <t>绥阳</t>
  </si>
  <si>
    <t>蒲场镇</t>
  </si>
  <si>
    <t>桐梓</t>
  </si>
  <si>
    <t>花秋镇</t>
  </si>
  <si>
    <t>新站镇</t>
  </si>
  <si>
    <t>务川</t>
  </si>
  <si>
    <t>涪洋镇</t>
  </si>
  <si>
    <t>浞水镇</t>
  </si>
  <si>
    <t>镇南镇</t>
  </si>
  <si>
    <t>习水</t>
  </si>
  <si>
    <t>土城镇</t>
  </si>
  <si>
    <t>良村镇</t>
  </si>
  <si>
    <t>新蒲新区</t>
  </si>
  <si>
    <t>新舟镇</t>
  </si>
  <si>
    <t>虾子镇</t>
  </si>
  <si>
    <t>余庆</t>
  </si>
  <si>
    <t>龙溪镇</t>
  </si>
  <si>
    <t>正安</t>
  </si>
  <si>
    <t>土坪镇</t>
  </si>
  <si>
    <t>合计</t>
  </si>
  <si>
    <t>第一批试点乡镇清单</t>
  </si>
  <si>
    <t>市</t>
  </si>
  <si>
    <t>是否乡村振兴重点帮扶县</t>
  </si>
  <si>
    <t>是否百强乡镇</t>
  </si>
  <si>
    <t>是否产粮大县</t>
  </si>
  <si>
    <t>是否农险防区</t>
  </si>
  <si>
    <t>是否设农网网点（除修理厂外，有门面的点）</t>
  </si>
  <si>
    <t>门面性质（下拉</t>
  </si>
  <si>
    <t>乡镇面积（平方公里）</t>
  </si>
  <si>
    <t>常驻人口</t>
  </si>
  <si>
    <t>行政村数量</t>
  </si>
  <si>
    <t>乡镇农险规模（我公司部分）</t>
  </si>
  <si>
    <t>其中：政策性农险规模</t>
  </si>
  <si>
    <t>其中：商业性农险规模</t>
  </si>
  <si>
    <t>其中：养殖险规模</t>
  </si>
  <si>
    <t>其中:种植险规模</t>
  </si>
  <si>
    <t>其中：特色农险险种数量</t>
  </si>
  <si>
    <t>乡镇企业数量</t>
  </si>
  <si>
    <t>乡镇学校数量</t>
  </si>
  <si>
    <t>乡镇学生数量</t>
  </si>
  <si>
    <t>常驻乡镇服务经理人数（含个渠）</t>
  </si>
  <si>
    <t>其中：农网服务经理人数</t>
  </si>
  <si>
    <t>已设点的竞争主体数</t>
  </si>
  <si>
    <t>乡镇家自车数</t>
  </si>
  <si>
    <t>备注</t>
  </si>
  <si>
    <t>服务覆盖乡镇数量</t>
  </si>
  <si>
    <t>覆盖乡镇名称</t>
  </si>
  <si>
    <t>拟入驻服务专员人数</t>
  </si>
  <si>
    <t>遵义</t>
  </si>
  <si>
    <t>否</t>
  </si>
  <si>
    <t>是</t>
  </si>
  <si>
    <t>试点乡镇</t>
  </si>
  <si>
    <t>尚稽、三岔、新民、苟江、茅粟</t>
  </si>
  <si>
    <t>西坪、龙坪，团溪、铁厂</t>
  </si>
  <si>
    <t>私人门面</t>
  </si>
  <si>
    <t>车驾管</t>
  </si>
  <si>
    <t xml:space="preserve">是 </t>
  </si>
  <si>
    <t>茅台、大坝、合马</t>
  </si>
  <si>
    <t>人寿保险</t>
  </si>
  <si>
    <t>花秋镇、夜郎镇、小水乡、黄莲乡</t>
  </si>
  <si>
    <t>新站镇、风水镇、容光镇</t>
  </si>
  <si>
    <t>地市</t>
  </si>
  <si>
    <t>试点县区</t>
  </si>
  <si>
    <t>试点数量</t>
  </si>
  <si>
    <t>试点占比</t>
  </si>
  <si>
    <t>网点数量</t>
  </si>
  <si>
    <t>服务经理数</t>
  </si>
  <si>
    <t>30%服务人员38万产能</t>
  </si>
  <si>
    <t>50%服务人员30万产能</t>
  </si>
  <si>
    <t>20%服务人员15万产能</t>
  </si>
  <si>
    <t>保费预算</t>
  </si>
  <si>
    <t>车险</t>
  </si>
  <si>
    <t>个非</t>
  </si>
  <si>
    <t>商团</t>
  </si>
  <si>
    <t>贵阳</t>
  </si>
  <si>
    <t>六盘水</t>
  </si>
  <si>
    <t>铜仁</t>
  </si>
  <si>
    <t>黔西南</t>
  </si>
  <si>
    <t>毕节</t>
  </si>
  <si>
    <t>安顺</t>
  </si>
  <si>
    <t>黔东南</t>
  </si>
  <si>
    <t>黔南</t>
  </si>
  <si>
    <t>乡村振兴服务专员招录人数</t>
  </si>
  <si>
    <t>区域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</si>
</sst>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微软雅黑"/>
      <family val="2"/>
    </font>
    <font>
      <sz val="11"/>
      <name val="微软雅黑"/>
      <family val="2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9"/>
      <name val="Microsoft YaHei UI"/>
      <family val="2"/>
    </font>
    <font>
      <b/>
      <sz val="2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178" fontId="0" fillId="14" borderId="10" xfId="0" applyNumberFormat="1" applyFill="1" applyBorder="1" applyAlignment="1">
      <alignment horizontal="center" vertical="center"/>
    </xf>
    <xf numFmtId="178" fontId="2" fillId="1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9" fontId="4" fillId="8" borderId="10" xfId="0" applyNumberFormat="1" applyFont="1" applyFill="1" applyBorder="1" applyAlignment="1">
      <alignment horizontal="center" vertical="center" wrapText="1"/>
    </xf>
    <xf numFmtId="179" fontId="31" fillId="0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85" zoomScaleNormal="85" zoomScaleSheetLayoutView="100" workbookViewId="0" topLeftCell="A1">
      <pane xSplit="2" topLeftCell="C1" activePane="topRight" state="frozen"/>
      <selection pane="topLeft" activeCell="A1" sqref="A1"/>
      <selection pane="topRight" activeCell="D15" sqref="D15"/>
    </sheetView>
  </sheetViews>
  <sheetFormatPr defaultColWidth="9.00390625" defaultRowHeight="14.25"/>
  <cols>
    <col min="1" max="1" width="14.00390625" style="26" customWidth="1"/>
    <col min="2" max="2" width="25.50390625" style="26" customWidth="1"/>
    <col min="3" max="3" width="18.25390625" style="26" customWidth="1"/>
    <col min="4" max="4" width="23.125" style="27" customWidth="1"/>
  </cols>
  <sheetData>
    <row r="1" spans="1:4" ht="34.5" customHeight="1">
      <c r="A1" s="40" t="s">
        <v>107</v>
      </c>
      <c r="B1" s="40"/>
      <c r="C1" s="40"/>
      <c r="D1" s="40"/>
    </row>
    <row r="2" spans="1:4" s="16" customFormat="1" ht="25.5" customHeight="1">
      <c r="A2" s="41" t="s">
        <v>108</v>
      </c>
      <c r="B2" s="41" t="s">
        <v>1</v>
      </c>
      <c r="C2" s="41" t="s">
        <v>2</v>
      </c>
      <c r="D2" s="42" t="s">
        <v>3</v>
      </c>
    </row>
    <row r="3" spans="1:4" s="25" customFormat="1" ht="22.5">
      <c r="A3" s="32" t="s">
        <v>4</v>
      </c>
      <c r="B3" s="30" t="s">
        <v>5</v>
      </c>
      <c r="C3" s="35">
        <v>3</v>
      </c>
      <c r="D3" s="36">
        <v>3</v>
      </c>
    </row>
    <row r="4" spans="1:4" ht="22.5">
      <c r="A4" s="33"/>
      <c r="B4" s="29" t="s">
        <v>6</v>
      </c>
      <c r="C4" s="35"/>
      <c r="D4" s="36"/>
    </row>
    <row r="5" spans="1:4" ht="22.5">
      <c r="A5" s="34"/>
      <c r="B5" s="29" t="s">
        <v>7</v>
      </c>
      <c r="C5" s="35"/>
      <c r="D5" s="36"/>
    </row>
    <row r="6" spans="1:4" ht="22.5">
      <c r="A6" s="29" t="s">
        <v>8</v>
      </c>
      <c r="B6" s="29" t="s">
        <v>9</v>
      </c>
      <c r="C6" s="28">
        <v>1</v>
      </c>
      <c r="D6" s="31">
        <v>1</v>
      </c>
    </row>
    <row r="7" spans="1:4" ht="22.5">
      <c r="A7" s="29" t="s">
        <v>10</v>
      </c>
      <c r="B7" s="29" t="s">
        <v>11</v>
      </c>
      <c r="C7" s="28">
        <v>1</v>
      </c>
      <c r="D7" s="31">
        <v>2</v>
      </c>
    </row>
    <row r="8" spans="1:4" ht="22.5">
      <c r="A8" s="32" t="s">
        <v>12</v>
      </c>
      <c r="B8" s="29" t="s">
        <v>13</v>
      </c>
      <c r="C8" s="35">
        <v>3</v>
      </c>
      <c r="D8" s="36">
        <v>3</v>
      </c>
    </row>
    <row r="9" spans="1:4" ht="22.5">
      <c r="A9" s="33"/>
      <c r="B9" s="29" t="s">
        <v>14</v>
      </c>
      <c r="C9" s="35"/>
      <c r="D9" s="36"/>
    </row>
    <row r="10" spans="1:4" ht="22.5">
      <c r="A10" s="34"/>
      <c r="B10" s="29" t="s">
        <v>15</v>
      </c>
      <c r="C10" s="35"/>
      <c r="D10" s="36"/>
    </row>
    <row r="11" spans="1:4" ht="22.5">
      <c r="A11" s="29" t="s">
        <v>16</v>
      </c>
      <c r="B11" s="29" t="s">
        <v>17</v>
      </c>
      <c r="C11" s="28">
        <v>1</v>
      </c>
      <c r="D11" s="31">
        <v>1</v>
      </c>
    </row>
    <row r="12" spans="1:4" ht="22.5">
      <c r="A12" s="29" t="s">
        <v>18</v>
      </c>
      <c r="B12" s="29" t="s">
        <v>19</v>
      </c>
      <c r="C12" s="28">
        <v>1</v>
      </c>
      <c r="D12" s="31">
        <v>1</v>
      </c>
    </row>
    <row r="13" spans="1:4" ht="22.5">
      <c r="A13" s="32" t="s">
        <v>20</v>
      </c>
      <c r="B13" s="29" t="s">
        <v>21</v>
      </c>
      <c r="C13" s="35">
        <v>2</v>
      </c>
      <c r="D13" s="36">
        <v>1</v>
      </c>
    </row>
    <row r="14" spans="1:4" ht="22.5">
      <c r="A14" s="34"/>
      <c r="B14" s="29" t="s">
        <v>22</v>
      </c>
      <c r="C14" s="35"/>
      <c r="D14" s="36"/>
    </row>
    <row r="15" spans="1:4" ht="22.5">
      <c r="A15" s="29" t="s">
        <v>23</v>
      </c>
      <c r="B15" s="29" t="s">
        <v>24</v>
      </c>
      <c r="C15" s="28">
        <v>1</v>
      </c>
      <c r="D15" s="31">
        <v>1</v>
      </c>
    </row>
    <row r="16" spans="1:4" ht="22.5">
      <c r="A16" s="29" t="s">
        <v>25</v>
      </c>
      <c r="B16" s="29" t="s">
        <v>26</v>
      </c>
      <c r="C16" s="28">
        <v>1</v>
      </c>
      <c r="D16" s="31">
        <v>1</v>
      </c>
    </row>
    <row r="17" spans="1:4" ht="22.5">
      <c r="A17" s="32" t="s">
        <v>27</v>
      </c>
      <c r="B17" s="29" t="s">
        <v>28</v>
      </c>
      <c r="C17" s="35">
        <v>2</v>
      </c>
      <c r="D17" s="36">
        <v>2</v>
      </c>
    </row>
    <row r="18" spans="1:4" ht="22.5">
      <c r="A18" s="34"/>
      <c r="B18" s="29" t="s">
        <v>29</v>
      </c>
      <c r="C18" s="35"/>
      <c r="D18" s="36"/>
    </row>
    <row r="19" spans="1:4" ht="22.5">
      <c r="A19" s="32" t="s">
        <v>30</v>
      </c>
      <c r="B19" s="29" t="s">
        <v>31</v>
      </c>
      <c r="C19" s="35">
        <v>3</v>
      </c>
      <c r="D19" s="36">
        <v>4</v>
      </c>
    </row>
    <row r="20" spans="1:4" ht="22.5">
      <c r="A20" s="33"/>
      <c r="B20" s="29" t="s">
        <v>32</v>
      </c>
      <c r="C20" s="35"/>
      <c r="D20" s="36"/>
    </row>
    <row r="21" spans="1:4" ht="22.5">
      <c r="A21" s="34"/>
      <c r="B21" s="29" t="s">
        <v>33</v>
      </c>
      <c r="C21" s="35"/>
      <c r="D21" s="36"/>
    </row>
    <row r="22" spans="1:4" ht="22.5">
      <c r="A22" s="32" t="s">
        <v>34</v>
      </c>
      <c r="B22" s="29" t="s">
        <v>35</v>
      </c>
      <c r="C22" s="35">
        <v>2</v>
      </c>
      <c r="D22" s="36">
        <v>2</v>
      </c>
    </row>
    <row r="23" spans="1:4" ht="22.5">
      <c r="A23" s="34"/>
      <c r="B23" s="29" t="s">
        <v>36</v>
      </c>
      <c r="C23" s="35"/>
      <c r="D23" s="36"/>
    </row>
    <row r="24" spans="1:4" ht="22.5">
      <c r="A24" s="32" t="s">
        <v>37</v>
      </c>
      <c r="B24" s="29" t="s">
        <v>38</v>
      </c>
      <c r="C24" s="35">
        <v>2</v>
      </c>
      <c r="D24" s="36">
        <v>2</v>
      </c>
    </row>
    <row r="25" spans="1:4" ht="22.5">
      <c r="A25" s="34"/>
      <c r="B25" s="29" t="s">
        <v>39</v>
      </c>
      <c r="C25" s="35"/>
      <c r="D25" s="36"/>
    </row>
    <row r="26" spans="1:4" ht="22.5">
      <c r="A26" s="29" t="s">
        <v>40</v>
      </c>
      <c r="B26" s="29" t="s">
        <v>41</v>
      </c>
      <c r="C26" s="28">
        <v>1</v>
      </c>
      <c r="D26" s="31">
        <v>1</v>
      </c>
    </row>
    <row r="27" spans="1:4" ht="22.5">
      <c r="A27" s="29" t="s">
        <v>42</v>
      </c>
      <c r="B27" s="29" t="s">
        <v>43</v>
      </c>
      <c r="C27" s="28">
        <v>1</v>
      </c>
      <c r="D27" s="31">
        <v>1</v>
      </c>
    </row>
    <row r="28" spans="1:4" ht="31.5" customHeight="1">
      <c r="A28" s="35" t="s">
        <v>44</v>
      </c>
      <c r="B28" s="35"/>
      <c r="C28" s="28">
        <f>SUM(C3:C27)</f>
        <v>25</v>
      </c>
      <c r="D28" s="28">
        <f>SUM(D3:D27)</f>
        <v>26</v>
      </c>
    </row>
  </sheetData>
  <sheetProtection/>
  <autoFilter ref="A2:B28"/>
  <mergeCells count="23">
    <mergeCell ref="D24:D25"/>
    <mergeCell ref="C3:C5"/>
    <mergeCell ref="C8:C10"/>
    <mergeCell ref="A1:D1"/>
    <mergeCell ref="D3:D5"/>
    <mergeCell ref="D8:D10"/>
    <mergeCell ref="D13:D14"/>
    <mergeCell ref="D17:D18"/>
    <mergeCell ref="D19:D21"/>
    <mergeCell ref="D22:D23"/>
    <mergeCell ref="A28:B28"/>
    <mergeCell ref="A3:A5"/>
    <mergeCell ref="A8:A10"/>
    <mergeCell ref="A13:A14"/>
    <mergeCell ref="A17:A18"/>
    <mergeCell ref="A19:A21"/>
    <mergeCell ref="A22:A23"/>
    <mergeCell ref="A24:A25"/>
    <mergeCell ref="C13:C14"/>
    <mergeCell ref="C17:C18"/>
    <mergeCell ref="C19:C21"/>
    <mergeCell ref="C22:C23"/>
    <mergeCell ref="C24:C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zoomScale="85" zoomScaleNormal="85" zoomScaleSheetLayoutView="100" workbookViewId="0" topLeftCell="A1">
      <pane xSplit="3" topLeftCell="D1" activePane="topRight" state="frozen"/>
      <selection pane="topLeft" activeCell="A1" sqref="A1"/>
      <selection pane="topRight" activeCell="M36" sqref="M36"/>
    </sheetView>
  </sheetViews>
  <sheetFormatPr defaultColWidth="9.00390625" defaultRowHeight="14.25"/>
  <cols>
    <col min="9" max="9" width="16.625" style="0" customWidth="1"/>
    <col min="10" max="10" width="8.875" style="0" customWidth="1"/>
    <col min="11" max="11" width="10.375" style="17" bestFit="1" customWidth="1"/>
    <col min="13" max="13" width="11.50390625" style="0" customWidth="1"/>
    <col min="27" max="27" width="17.125" style="12" customWidth="1"/>
    <col min="28" max="28" width="15.50390625" style="12" customWidth="1"/>
    <col min="29" max="29" width="19.125" style="12" customWidth="1"/>
  </cols>
  <sheetData>
    <row r="1" spans="1:26" ht="33.75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9" s="16" customFormat="1" ht="49.5">
      <c r="A2" s="18" t="s">
        <v>46</v>
      </c>
      <c r="B2" s="18" t="s">
        <v>0</v>
      </c>
      <c r="C2" s="18" t="s">
        <v>1</v>
      </c>
      <c r="D2" s="18" t="s">
        <v>47</v>
      </c>
      <c r="E2" s="18" t="s">
        <v>48</v>
      </c>
      <c r="F2" s="18" t="s">
        <v>49</v>
      </c>
      <c r="G2" s="18" t="s">
        <v>50</v>
      </c>
      <c r="H2" s="18" t="s">
        <v>51</v>
      </c>
      <c r="I2" s="18" t="s">
        <v>52</v>
      </c>
      <c r="J2" s="18" t="s">
        <v>53</v>
      </c>
      <c r="K2" s="20" t="s">
        <v>54</v>
      </c>
      <c r="L2" s="18" t="s">
        <v>55</v>
      </c>
      <c r="M2" s="18" t="s">
        <v>56</v>
      </c>
      <c r="N2" s="18" t="s">
        <v>57</v>
      </c>
      <c r="O2" s="18" t="s">
        <v>58</v>
      </c>
      <c r="P2" s="18" t="s">
        <v>59</v>
      </c>
      <c r="Q2" s="18" t="s">
        <v>60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65</v>
      </c>
      <c r="W2" s="18" t="s">
        <v>66</v>
      </c>
      <c r="X2" s="18" t="s">
        <v>67</v>
      </c>
      <c r="Y2" s="18" t="s">
        <v>68</v>
      </c>
      <c r="Z2" s="18" t="s">
        <v>69</v>
      </c>
      <c r="AA2" s="22" t="s">
        <v>70</v>
      </c>
      <c r="AB2" s="23" t="s">
        <v>71</v>
      </c>
      <c r="AC2" s="23" t="s">
        <v>72</v>
      </c>
    </row>
    <row r="3" spans="1:29" ht="14.25">
      <c r="A3" s="19" t="s">
        <v>73</v>
      </c>
      <c r="B3" s="19" t="s">
        <v>4</v>
      </c>
      <c r="C3" s="19" t="s">
        <v>6</v>
      </c>
      <c r="D3" s="19" t="s">
        <v>74</v>
      </c>
      <c r="E3" s="19" t="s">
        <v>75</v>
      </c>
      <c r="F3" s="19" t="s">
        <v>75</v>
      </c>
      <c r="G3" s="19" t="s">
        <v>75</v>
      </c>
      <c r="H3" s="19" t="s">
        <v>74</v>
      </c>
      <c r="I3" s="19"/>
      <c r="J3" s="19">
        <v>106.9</v>
      </c>
      <c r="K3" s="21">
        <v>38.88</v>
      </c>
      <c r="L3" s="19">
        <v>9</v>
      </c>
      <c r="M3" s="21">
        <v>186.82</v>
      </c>
      <c r="N3" s="21">
        <v>186.82</v>
      </c>
      <c r="O3" s="21"/>
      <c r="P3" s="21">
        <v>141.56</v>
      </c>
      <c r="Q3" s="21">
        <v>29.98</v>
      </c>
      <c r="R3" s="19">
        <v>3</v>
      </c>
      <c r="S3" s="19">
        <v>9</v>
      </c>
      <c r="T3" s="19">
        <v>21</v>
      </c>
      <c r="U3" s="19">
        <v>10854</v>
      </c>
      <c r="V3" s="19"/>
      <c r="W3" s="19"/>
      <c r="X3" s="19">
        <v>3</v>
      </c>
      <c r="Y3" s="19">
        <v>400</v>
      </c>
      <c r="Z3" s="19" t="s">
        <v>76</v>
      </c>
      <c r="AA3" s="19">
        <v>5</v>
      </c>
      <c r="AB3" s="5" t="s">
        <v>77</v>
      </c>
      <c r="AC3" s="5">
        <v>1</v>
      </c>
    </row>
    <row r="4" spans="1:29" ht="14.25">
      <c r="A4" s="19" t="s">
        <v>73</v>
      </c>
      <c r="B4" s="19" t="s">
        <v>4</v>
      </c>
      <c r="C4" s="19" t="s">
        <v>7</v>
      </c>
      <c r="D4" s="19" t="s">
        <v>74</v>
      </c>
      <c r="E4" s="19" t="s">
        <v>74</v>
      </c>
      <c r="F4" s="19" t="s">
        <v>75</v>
      </c>
      <c r="G4" s="19" t="s">
        <v>75</v>
      </c>
      <c r="H4" s="19" t="s">
        <v>74</v>
      </c>
      <c r="I4" s="19"/>
      <c r="J4" s="19">
        <v>133.01</v>
      </c>
      <c r="K4" s="21">
        <v>13</v>
      </c>
      <c r="L4" s="19">
        <v>10</v>
      </c>
      <c r="M4" s="21">
        <v>169.78</v>
      </c>
      <c r="N4" s="21">
        <v>169.78</v>
      </c>
      <c r="O4" s="21"/>
      <c r="P4" s="21">
        <v>53.18</v>
      </c>
      <c r="Q4" s="21">
        <v>102</v>
      </c>
      <c r="R4" s="19">
        <v>4</v>
      </c>
      <c r="S4" s="19">
        <v>7</v>
      </c>
      <c r="T4" s="19">
        <v>9</v>
      </c>
      <c r="U4" s="19">
        <v>2455</v>
      </c>
      <c r="V4" s="19"/>
      <c r="W4" s="19"/>
      <c r="X4" s="19">
        <v>3</v>
      </c>
      <c r="Y4" s="19">
        <v>280</v>
      </c>
      <c r="Z4" s="19" t="s">
        <v>76</v>
      </c>
      <c r="AA4" s="19">
        <v>4</v>
      </c>
      <c r="AB4" s="5" t="s">
        <v>78</v>
      </c>
      <c r="AC4" s="5">
        <v>1</v>
      </c>
    </row>
    <row r="5" spans="1:29" ht="14.25">
      <c r="A5" s="19" t="s">
        <v>73</v>
      </c>
      <c r="B5" s="19" t="s">
        <v>8</v>
      </c>
      <c r="C5" s="19" t="s">
        <v>9</v>
      </c>
      <c r="D5" s="19" t="s">
        <v>74</v>
      </c>
      <c r="E5" s="19" t="s">
        <v>74</v>
      </c>
      <c r="F5" s="19" t="s">
        <v>74</v>
      </c>
      <c r="G5" s="19" t="s">
        <v>75</v>
      </c>
      <c r="H5" s="19" t="s">
        <v>74</v>
      </c>
      <c r="I5" s="19"/>
      <c r="J5" s="19">
        <v>99.31</v>
      </c>
      <c r="K5" s="21">
        <v>4.5811</v>
      </c>
      <c r="L5" s="19">
        <v>6</v>
      </c>
      <c r="M5" s="21">
        <v>102</v>
      </c>
      <c r="N5" s="21">
        <v>102</v>
      </c>
      <c r="O5" s="21">
        <v>0</v>
      </c>
      <c r="P5" s="21">
        <v>12</v>
      </c>
      <c r="Q5" s="21">
        <v>80</v>
      </c>
      <c r="R5" s="19">
        <v>6</v>
      </c>
      <c r="S5" s="19"/>
      <c r="T5" s="19"/>
      <c r="U5" s="19"/>
      <c r="V5" s="19"/>
      <c r="W5" s="19"/>
      <c r="X5" s="19"/>
      <c r="Y5" s="19"/>
      <c r="Z5" s="19" t="s">
        <v>76</v>
      </c>
      <c r="AA5" s="19">
        <v>1</v>
      </c>
      <c r="AB5" s="19" t="s">
        <v>9</v>
      </c>
      <c r="AC5" s="5">
        <v>1</v>
      </c>
    </row>
    <row r="6" spans="1:29" ht="14.25">
      <c r="A6" s="19" t="s">
        <v>73</v>
      </c>
      <c r="B6" s="19" t="s">
        <v>10</v>
      </c>
      <c r="C6" s="19" t="s">
        <v>11</v>
      </c>
      <c r="D6" s="19" t="s">
        <v>75</v>
      </c>
      <c r="E6" s="19" t="s">
        <v>74</v>
      </c>
      <c r="F6" s="19" t="s">
        <v>74</v>
      </c>
      <c r="G6" s="19" t="s">
        <v>75</v>
      </c>
      <c r="H6" s="19" t="s">
        <v>75</v>
      </c>
      <c r="I6" s="19" t="s">
        <v>79</v>
      </c>
      <c r="J6" s="19">
        <v>229</v>
      </c>
      <c r="K6" s="21">
        <v>2.5788</v>
      </c>
      <c r="L6" s="19">
        <v>7</v>
      </c>
      <c r="M6" s="21">
        <v>197.26654</v>
      </c>
      <c r="N6" s="21">
        <v>197.26654</v>
      </c>
      <c r="O6" s="21">
        <v>0</v>
      </c>
      <c r="P6" s="21">
        <v>0</v>
      </c>
      <c r="Q6" s="21">
        <v>166.82233</v>
      </c>
      <c r="R6" s="19">
        <v>2</v>
      </c>
      <c r="S6" s="19"/>
      <c r="T6" s="19"/>
      <c r="U6" s="19"/>
      <c r="V6" s="19">
        <v>2</v>
      </c>
      <c r="W6" s="19">
        <v>1</v>
      </c>
      <c r="X6" s="19"/>
      <c r="Y6" s="19"/>
      <c r="Z6" s="19" t="s">
        <v>76</v>
      </c>
      <c r="AA6" s="19">
        <v>1</v>
      </c>
      <c r="AB6" s="19" t="s">
        <v>11</v>
      </c>
      <c r="AC6" s="5">
        <v>1</v>
      </c>
    </row>
    <row r="7" spans="1:29" ht="14.25">
      <c r="A7" s="19" t="s">
        <v>73</v>
      </c>
      <c r="B7" s="19" t="s">
        <v>12</v>
      </c>
      <c r="C7" s="19" t="s">
        <v>13</v>
      </c>
      <c r="D7" s="19" t="s">
        <v>74</v>
      </c>
      <c r="E7" s="19" t="s">
        <v>75</v>
      </c>
      <c r="F7" s="19" t="s">
        <v>75</v>
      </c>
      <c r="G7" s="19" t="s">
        <v>75</v>
      </c>
      <c r="H7" s="19" t="s">
        <v>75</v>
      </c>
      <c r="I7" s="19" t="s">
        <v>79</v>
      </c>
      <c r="J7" s="19">
        <v>152.35</v>
      </c>
      <c r="K7" s="21">
        <v>3.5246</v>
      </c>
      <c r="L7" s="19">
        <v>4</v>
      </c>
      <c r="M7" s="21">
        <v>50.46</v>
      </c>
      <c r="N7" s="21">
        <v>50.46</v>
      </c>
      <c r="O7" s="21"/>
      <c r="P7" s="21">
        <v>1.64</v>
      </c>
      <c r="Q7" s="21">
        <v>29.35</v>
      </c>
      <c r="R7" s="19">
        <v>6</v>
      </c>
      <c r="S7" s="19">
        <v>42</v>
      </c>
      <c r="T7" s="19"/>
      <c r="U7" s="19"/>
      <c r="V7" s="19">
        <v>1</v>
      </c>
      <c r="W7" s="19">
        <v>0</v>
      </c>
      <c r="X7" s="19"/>
      <c r="Y7" s="19"/>
      <c r="Z7" s="19" t="s">
        <v>76</v>
      </c>
      <c r="AA7" s="19">
        <v>1</v>
      </c>
      <c r="AB7" s="19" t="s">
        <v>13</v>
      </c>
      <c r="AC7" s="19">
        <v>1</v>
      </c>
    </row>
    <row r="8" spans="1:29" ht="14.25">
      <c r="A8" s="19" t="s">
        <v>73</v>
      </c>
      <c r="B8" s="19" t="s">
        <v>12</v>
      </c>
      <c r="C8" s="19" t="s">
        <v>14</v>
      </c>
      <c r="D8" s="19" t="s">
        <v>74</v>
      </c>
      <c r="E8" s="19" t="s">
        <v>75</v>
      </c>
      <c r="F8" s="19" t="s">
        <v>75</v>
      </c>
      <c r="G8" s="19" t="s">
        <v>75</v>
      </c>
      <c r="H8" s="19" t="s">
        <v>75</v>
      </c>
      <c r="I8" s="19" t="s">
        <v>79</v>
      </c>
      <c r="J8" s="19">
        <v>114.62</v>
      </c>
      <c r="K8" s="21">
        <v>3.35</v>
      </c>
      <c r="L8" s="19">
        <v>4</v>
      </c>
      <c r="M8" s="21">
        <v>84.46</v>
      </c>
      <c r="N8" s="21">
        <v>84.46</v>
      </c>
      <c r="O8" s="21"/>
      <c r="P8" s="21">
        <v>12.03</v>
      </c>
      <c r="Q8" s="21">
        <v>44.98</v>
      </c>
      <c r="R8" s="19">
        <v>6</v>
      </c>
      <c r="S8" s="19">
        <v>4</v>
      </c>
      <c r="T8" s="19"/>
      <c r="U8" s="19"/>
      <c r="V8" s="19">
        <v>1</v>
      </c>
      <c r="W8" s="19">
        <v>0</v>
      </c>
      <c r="X8" s="19"/>
      <c r="Y8" s="19"/>
      <c r="Z8" s="19" t="s">
        <v>76</v>
      </c>
      <c r="AA8" s="19">
        <v>1</v>
      </c>
      <c r="AB8" s="19" t="s">
        <v>14</v>
      </c>
      <c r="AC8" s="19">
        <v>1</v>
      </c>
    </row>
    <row r="9" spans="1:29" ht="14.25">
      <c r="A9" s="19" t="s">
        <v>73</v>
      </c>
      <c r="B9" s="19" t="s">
        <v>12</v>
      </c>
      <c r="C9" s="19" t="s">
        <v>15</v>
      </c>
      <c r="D9" s="19" t="s">
        <v>74</v>
      </c>
      <c r="E9" s="19" t="s">
        <v>75</v>
      </c>
      <c r="F9" s="19" t="s">
        <v>75</v>
      </c>
      <c r="G9" s="19" t="s">
        <v>75</v>
      </c>
      <c r="H9" s="19" t="s">
        <v>75</v>
      </c>
      <c r="I9" s="19" t="s">
        <v>80</v>
      </c>
      <c r="J9" s="19">
        <v>116.4</v>
      </c>
      <c r="K9" s="21">
        <v>3.14</v>
      </c>
      <c r="L9" s="19">
        <v>3</v>
      </c>
      <c r="M9" s="21">
        <v>353.72</v>
      </c>
      <c r="N9" s="21">
        <v>353.72</v>
      </c>
      <c r="O9" s="21"/>
      <c r="P9" s="21">
        <v>0</v>
      </c>
      <c r="Q9" s="21">
        <v>328.34</v>
      </c>
      <c r="R9" s="19">
        <v>6</v>
      </c>
      <c r="S9" s="19">
        <v>84</v>
      </c>
      <c r="T9" s="19"/>
      <c r="U9" s="19"/>
      <c r="V9" s="19">
        <v>1</v>
      </c>
      <c r="W9" s="19">
        <v>0</v>
      </c>
      <c r="X9" s="19"/>
      <c r="Y9" s="19"/>
      <c r="Z9" s="19" t="s">
        <v>76</v>
      </c>
      <c r="AA9" s="19">
        <v>1</v>
      </c>
      <c r="AB9" s="19" t="s">
        <v>15</v>
      </c>
      <c r="AC9" s="19">
        <v>1</v>
      </c>
    </row>
    <row r="10" spans="1:29" ht="14.25">
      <c r="A10" s="19" t="s">
        <v>73</v>
      </c>
      <c r="B10" s="19" t="s">
        <v>16</v>
      </c>
      <c r="C10" s="19" t="s">
        <v>17</v>
      </c>
      <c r="D10" s="19" t="s">
        <v>74</v>
      </c>
      <c r="E10" s="19" t="s">
        <v>81</v>
      </c>
      <c r="F10" s="19" t="s">
        <v>74</v>
      </c>
      <c r="G10" s="19" t="s">
        <v>75</v>
      </c>
      <c r="H10" s="19" t="s">
        <v>74</v>
      </c>
      <c r="I10" s="19"/>
      <c r="J10" s="19">
        <v>101.5</v>
      </c>
      <c r="K10" s="21">
        <v>2.9848</v>
      </c>
      <c r="L10" s="19">
        <v>8</v>
      </c>
      <c r="M10" s="21">
        <v>124.25</v>
      </c>
      <c r="N10" s="21">
        <v>124.25</v>
      </c>
      <c r="O10" s="21">
        <v>0</v>
      </c>
      <c r="P10" s="21">
        <v>21.61</v>
      </c>
      <c r="Q10" s="21">
        <v>74.65</v>
      </c>
      <c r="R10" s="19">
        <v>6</v>
      </c>
      <c r="S10" s="19">
        <v>507</v>
      </c>
      <c r="T10" s="19">
        <v>10</v>
      </c>
      <c r="U10" s="19">
        <v>2950</v>
      </c>
      <c r="V10" s="19">
        <v>1</v>
      </c>
      <c r="W10" s="19">
        <v>0</v>
      </c>
      <c r="X10" s="19"/>
      <c r="Y10" s="19"/>
      <c r="Z10" s="19" t="s">
        <v>76</v>
      </c>
      <c r="AA10" s="19">
        <v>1</v>
      </c>
      <c r="AB10" s="19" t="s">
        <v>17</v>
      </c>
      <c r="AC10" s="5">
        <v>1</v>
      </c>
    </row>
    <row r="11" spans="1:29" ht="14.25">
      <c r="A11" s="19" t="s">
        <v>73</v>
      </c>
      <c r="B11" s="19" t="s">
        <v>18</v>
      </c>
      <c r="C11" s="19" t="s">
        <v>19</v>
      </c>
      <c r="D11" s="19" t="s">
        <v>74</v>
      </c>
      <c r="E11" s="19" t="s">
        <v>75</v>
      </c>
      <c r="F11" s="19" t="s">
        <v>74</v>
      </c>
      <c r="G11" s="19" t="s">
        <v>74</v>
      </c>
      <c r="H11" s="19" t="s">
        <v>74</v>
      </c>
      <c r="I11" s="19"/>
      <c r="J11" s="19">
        <v>137.6</v>
      </c>
      <c r="K11" s="21">
        <v>2.9425</v>
      </c>
      <c r="L11" s="19">
        <v>6</v>
      </c>
      <c r="M11" s="21">
        <v>0</v>
      </c>
      <c r="N11" s="21"/>
      <c r="O11" s="21"/>
      <c r="P11" s="21"/>
      <c r="Q11" s="21"/>
      <c r="R11" s="19"/>
      <c r="S11" s="19"/>
      <c r="T11" s="19"/>
      <c r="U11" s="19"/>
      <c r="V11" s="19">
        <v>0</v>
      </c>
      <c r="W11" s="19">
        <v>0</v>
      </c>
      <c r="X11" s="19"/>
      <c r="Y11" s="19"/>
      <c r="Z11" s="19" t="s">
        <v>76</v>
      </c>
      <c r="AA11" s="19">
        <v>1</v>
      </c>
      <c r="AB11" s="19" t="s">
        <v>19</v>
      </c>
      <c r="AC11" s="5">
        <v>1</v>
      </c>
    </row>
    <row r="12" spans="1:29" ht="14.25">
      <c r="A12" s="19" t="s">
        <v>73</v>
      </c>
      <c r="B12" s="19" t="s">
        <v>20</v>
      </c>
      <c r="C12" s="19" t="s">
        <v>21</v>
      </c>
      <c r="D12" s="19" t="s">
        <v>74</v>
      </c>
      <c r="E12" s="19" t="s">
        <v>75</v>
      </c>
      <c r="F12" s="19" t="s">
        <v>75</v>
      </c>
      <c r="G12" s="19" t="s">
        <v>74</v>
      </c>
      <c r="H12" s="19" t="s">
        <v>74</v>
      </c>
      <c r="I12" s="19"/>
      <c r="J12" s="19">
        <v>165</v>
      </c>
      <c r="K12" s="21">
        <v>2.8</v>
      </c>
      <c r="L12" s="19">
        <v>15</v>
      </c>
      <c r="M12" s="21"/>
      <c r="N12" s="21"/>
      <c r="O12" s="21"/>
      <c r="P12" s="21"/>
      <c r="Q12" s="21"/>
      <c r="R12" s="19"/>
      <c r="S12" s="19">
        <v>10</v>
      </c>
      <c r="T12" s="19">
        <v>12</v>
      </c>
      <c r="U12" s="19">
        <v>3608</v>
      </c>
      <c r="V12" s="19"/>
      <c r="W12" s="19"/>
      <c r="X12" s="19">
        <v>2</v>
      </c>
      <c r="Y12" s="19"/>
      <c r="Z12" s="19" t="s">
        <v>76</v>
      </c>
      <c r="AA12" s="19">
        <v>1</v>
      </c>
      <c r="AB12" s="19" t="s">
        <v>21</v>
      </c>
      <c r="AC12" s="5">
        <v>1</v>
      </c>
    </row>
    <row r="13" spans="1:29" ht="14.25">
      <c r="A13" s="19" t="s">
        <v>73</v>
      </c>
      <c r="B13" s="19" t="s">
        <v>20</v>
      </c>
      <c r="C13" s="19" t="s">
        <v>22</v>
      </c>
      <c r="D13" s="19" t="s">
        <v>74</v>
      </c>
      <c r="E13" s="19" t="s">
        <v>74</v>
      </c>
      <c r="F13" s="19" t="s">
        <v>75</v>
      </c>
      <c r="G13" s="19" t="s">
        <v>75</v>
      </c>
      <c r="H13" s="19" t="s">
        <v>74</v>
      </c>
      <c r="I13" s="19"/>
      <c r="J13" s="19">
        <v>205</v>
      </c>
      <c r="K13" s="21">
        <v>2.7465</v>
      </c>
      <c r="L13" s="19">
        <v>6</v>
      </c>
      <c r="M13" s="21">
        <v>217.48</v>
      </c>
      <c r="N13" s="21">
        <v>217.48</v>
      </c>
      <c r="O13" s="21"/>
      <c r="P13" s="21"/>
      <c r="Q13" s="21">
        <v>169.67</v>
      </c>
      <c r="R13" s="19">
        <v>1</v>
      </c>
      <c r="S13" s="19">
        <v>1</v>
      </c>
      <c r="T13" s="19">
        <v>11</v>
      </c>
      <c r="U13" s="19">
        <v>1606</v>
      </c>
      <c r="V13" s="19"/>
      <c r="W13" s="19"/>
      <c r="X13" s="19">
        <v>1</v>
      </c>
      <c r="Y13" s="19"/>
      <c r="Z13" s="19" t="s">
        <v>76</v>
      </c>
      <c r="AA13" s="19">
        <v>1</v>
      </c>
      <c r="AB13" s="19" t="s">
        <v>22</v>
      </c>
      <c r="AC13" s="5">
        <v>1</v>
      </c>
    </row>
    <row r="14" spans="1:29" ht="14.25">
      <c r="A14" s="19" t="s">
        <v>73</v>
      </c>
      <c r="B14" s="19" t="s">
        <v>23</v>
      </c>
      <c r="C14" s="19" t="s">
        <v>24</v>
      </c>
      <c r="D14" s="19" t="s">
        <v>74</v>
      </c>
      <c r="E14" s="19" t="s">
        <v>75</v>
      </c>
      <c r="F14" s="19" t="s">
        <v>75</v>
      </c>
      <c r="G14" s="19" t="s">
        <v>74</v>
      </c>
      <c r="H14" s="19" t="s">
        <v>74</v>
      </c>
      <c r="I14" s="19"/>
      <c r="J14" s="19">
        <v>189.25</v>
      </c>
      <c r="K14" s="21">
        <v>2.5177</v>
      </c>
      <c r="L14" s="19">
        <v>28</v>
      </c>
      <c r="M14" s="21">
        <v>25.48</v>
      </c>
      <c r="N14" s="21">
        <v>25.48</v>
      </c>
      <c r="O14" s="21">
        <v>0</v>
      </c>
      <c r="P14" s="21">
        <v>22.48</v>
      </c>
      <c r="Q14" s="21">
        <v>3</v>
      </c>
      <c r="R14" s="19">
        <v>3</v>
      </c>
      <c r="S14" s="19">
        <v>2000</v>
      </c>
      <c r="T14" s="19">
        <v>3</v>
      </c>
      <c r="U14" s="19">
        <v>3000</v>
      </c>
      <c r="V14" s="19">
        <v>0</v>
      </c>
      <c r="W14" s="19">
        <v>0</v>
      </c>
      <c r="X14" s="19">
        <v>2</v>
      </c>
      <c r="Y14" s="19">
        <v>3000</v>
      </c>
      <c r="Z14" s="19" t="s">
        <v>76</v>
      </c>
      <c r="AA14" s="19">
        <v>3</v>
      </c>
      <c r="AB14" s="5" t="s">
        <v>82</v>
      </c>
      <c r="AC14" s="5">
        <v>1</v>
      </c>
    </row>
    <row r="15" spans="1:29" ht="14.25">
      <c r="A15" s="19" t="s">
        <v>73</v>
      </c>
      <c r="B15" s="19" t="s">
        <v>25</v>
      </c>
      <c r="C15" s="19" t="s">
        <v>26</v>
      </c>
      <c r="D15" s="19" t="s">
        <v>74</v>
      </c>
      <c r="E15" s="19" t="s">
        <v>74</v>
      </c>
      <c r="F15" s="19" t="s">
        <v>75</v>
      </c>
      <c r="G15" s="19" t="s">
        <v>74</v>
      </c>
      <c r="H15" s="19" t="s">
        <v>74</v>
      </c>
      <c r="I15" s="19"/>
      <c r="J15" s="19">
        <v>143.6</v>
      </c>
      <c r="K15" s="21">
        <v>2.4003</v>
      </c>
      <c r="L15" s="19">
        <v>9</v>
      </c>
      <c r="M15" s="21"/>
      <c r="N15" s="21"/>
      <c r="O15" s="21"/>
      <c r="P15" s="21"/>
      <c r="Q15" s="21"/>
      <c r="R15" s="19"/>
      <c r="S15" s="19">
        <v>14</v>
      </c>
      <c r="T15" s="19"/>
      <c r="U15" s="19"/>
      <c r="V15" s="19">
        <v>3</v>
      </c>
      <c r="W15" s="19">
        <v>2</v>
      </c>
      <c r="X15" s="19" t="s">
        <v>83</v>
      </c>
      <c r="Y15" s="19"/>
      <c r="Z15" s="19" t="s">
        <v>76</v>
      </c>
      <c r="AA15" s="19">
        <v>1</v>
      </c>
      <c r="AB15" s="19" t="s">
        <v>26</v>
      </c>
      <c r="AC15" s="5">
        <v>2</v>
      </c>
    </row>
    <row r="16" spans="1:29" ht="14.25">
      <c r="A16" s="19" t="s">
        <v>73</v>
      </c>
      <c r="B16" s="19" t="s">
        <v>27</v>
      </c>
      <c r="C16" s="19" t="s">
        <v>28</v>
      </c>
      <c r="D16" s="19" t="s">
        <v>75</v>
      </c>
      <c r="E16" s="19" t="s">
        <v>74</v>
      </c>
      <c r="F16" s="19" t="s">
        <v>75</v>
      </c>
      <c r="G16" s="19" t="s">
        <v>75</v>
      </c>
      <c r="H16" s="19" t="s">
        <v>74</v>
      </c>
      <c r="I16" s="19"/>
      <c r="J16" s="19">
        <v>146.71</v>
      </c>
      <c r="K16" s="21">
        <v>2.4</v>
      </c>
      <c r="L16" s="19">
        <v>14</v>
      </c>
      <c r="M16" s="21">
        <v>0</v>
      </c>
      <c r="N16" s="21"/>
      <c r="O16" s="21"/>
      <c r="P16" s="21"/>
      <c r="Q16" s="21"/>
      <c r="R16" s="19"/>
      <c r="S16" s="19"/>
      <c r="T16" s="19"/>
      <c r="U16" s="19"/>
      <c r="V16" s="19">
        <v>1</v>
      </c>
      <c r="W16" s="19"/>
      <c r="X16" s="19">
        <v>2</v>
      </c>
      <c r="Y16" s="19"/>
      <c r="Z16" s="19" t="s">
        <v>76</v>
      </c>
      <c r="AA16" s="19">
        <v>4</v>
      </c>
      <c r="AB16" s="5" t="s">
        <v>84</v>
      </c>
      <c r="AC16" s="5">
        <v>1</v>
      </c>
    </row>
    <row r="17" spans="1:29" ht="14.25">
      <c r="A17" s="19" t="s">
        <v>73</v>
      </c>
      <c r="B17" s="19" t="s">
        <v>27</v>
      </c>
      <c r="C17" s="19" t="s">
        <v>29</v>
      </c>
      <c r="D17" s="19" t="s">
        <v>75</v>
      </c>
      <c r="E17" s="19" t="s">
        <v>75</v>
      </c>
      <c r="F17" s="19" t="s">
        <v>75</v>
      </c>
      <c r="G17" s="19" t="s">
        <v>75</v>
      </c>
      <c r="H17" s="19" t="s">
        <v>74</v>
      </c>
      <c r="I17" s="19"/>
      <c r="J17" s="19">
        <v>152.56</v>
      </c>
      <c r="K17" s="21">
        <v>2.18</v>
      </c>
      <c r="L17" s="19">
        <v>10</v>
      </c>
      <c r="M17" s="21">
        <v>0</v>
      </c>
      <c r="N17" s="21"/>
      <c r="O17" s="21"/>
      <c r="P17" s="21"/>
      <c r="Q17" s="21"/>
      <c r="R17" s="19"/>
      <c r="S17" s="19"/>
      <c r="T17" s="19"/>
      <c r="U17" s="19"/>
      <c r="V17" s="19">
        <v>1</v>
      </c>
      <c r="W17" s="19"/>
      <c r="X17" s="19">
        <v>2</v>
      </c>
      <c r="Y17" s="19"/>
      <c r="Z17" s="19" t="s">
        <v>76</v>
      </c>
      <c r="AA17" s="19">
        <v>3</v>
      </c>
      <c r="AB17" s="5" t="s">
        <v>85</v>
      </c>
      <c r="AC17" s="5">
        <v>1</v>
      </c>
    </row>
    <row r="18" spans="1:29" ht="14.25">
      <c r="A18" s="19" t="s">
        <v>73</v>
      </c>
      <c r="B18" s="19" t="s">
        <v>30</v>
      </c>
      <c r="C18" s="19" t="s">
        <v>31</v>
      </c>
      <c r="D18" s="19" t="s">
        <v>75</v>
      </c>
      <c r="E18" s="19" t="s">
        <v>74</v>
      </c>
      <c r="F18" s="19" t="s">
        <v>74</v>
      </c>
      <c r="G18" s="19" t="s">
        <v>75</v>
      </c>
      <c r="H18" s="19" t="s">
        <v>74</v>
      </c>
      <c r="I18" s="19"/>
      <c r="J18" s="19">
        <v>220.9</v>
      </c>
      <c r="K18" s="21">
        <v>2.1683</v>
      </c>
      <c r="L18" s="19">
        <v>9</v>
      </c>
      <c r="M18" s="21">
        <v>36.6428</v>
      </c>
      <c r="N18" s="21">
        <v>36.6428</v>
      </c>
      <c r="O18" s="21">
        <v>0</v>
      </c>
      <c r="P18" s="21">
        <v>0</v>
      </c>
      <c r="Q18" s="21">
        <v>36.6428</v>
      </c>
      <c r="R18" s="19"/>
      <c r="S18" s="19"/>
      <c r="T18" s="19"/>
      <c r="U18" s="19"/>
      <c r="V18" s="19">
        <v>1</v>
      </c>
      <c r="W18" s="19">
        <v>1</v>
      </c>
      <c r="X18" s="19"/>
      <c r="Y18" s="19"/>
      <c r="Z18" s="19" t="s">
        <v>76</v>
      </c>
      <c r="AA18" s="19">
        <v>1</v>
      </c>
      <c r="AB18" s="5" t="s">
        <v>31</v>
      </c>
      <c r="AC18" s="5">
        <v>1</v>
      </c>
    </row>
    <row r="19" spans="1:29" ht="14.25">
      <c r="A19" s="19" t="s">
        <v>73</v>
      </c>
      <c r="B19" s="19" t="s">
        <v>30</v>
      </c>
      <c r="C19" s="19" t="s">
        <v>32</v>
      </c>
      <c r="D19" s="19" t="s">
        <v>75</v>
      </c>
      <c r="E19" s="19" t="s">
        <v>75</v>
      </c>
      <c r="F19" s="19" t="s">
        <v>74</v>
      </c>
      <c r="G19" s="19" t="s">
        <v>75</v>
      </c>
      <c r="H19" s="19" t="s">
        <v>74</v>
      </c>
      <c r="I19" s="19"/>
      <c r="J19" s="19">
        <v>224.27</v>
      </c>
      <c r="K19" s="21">
        <v>1.6434</v>
      </c>
      <c r="L19" s="19">
        <v>9</v>
      </c>
      <c r="M19" s="21">
        <v>57.4810056</v>
      </c>
      <c r="N19" s="21">
        <v>57.4810056</v>
      </c>
      <c r="O19" s="21">
        <v>0</v>
      </c>
      <c r="P19" s="21">
        <v>9.366612</v>
      </c>
      <c r="Q19" s="21">
        <v>8.06832</v>
      </c>
      <c r="R19" s="19"/>
      <c r="S19" s="19"/>
      <c r="T19" s="19"/>
      <c r="U19" s="19"/>
      <c r="V19" s="19"/>
      <c r="W19" s="19"/>
      <c r="X19" s="19"/>
      <c r="Y19" s="19"/>
      <c r="Z19" s="19" t="s">
        <v>76</v>
      </c>
      <c r="AA19" s="19">
        <v>1</v>
      </c>
      <c r="AB19" s="5" t="s">
        <v>32</v>
      </c>
      <c r="AC19" s="5">
        <v>1</v>
      </c>
    </row>
    <row r="20" spans="1:29" ht="14.25">
      <c r="A20" s="19" t="s">
        <v>73</v>
      </c>
      <c r="B20" s="19" t="s">
        <v>30</v>
      </c>
      <c r="C20" s="19" t="s">
        <v>33</v>
      </c>
      <c r="D20" s="19" t="s">
        <v>75</v>
      </c>
      <c r="E20" s="19" t="s">
        <v>75</v>
      </c>
      <c r="F20" s="19" t="s">
        <v>74</v>
      </c>
      <c r="G20" s="19" t="s">
        <v>75</v>
      </c>
      <c r="H20" s="19" t="s">
        <v>74</v>
      </c>
      <c r="I20" s="19"/>
      <c r="J20" s="19">
        <v>111.3</v>
      </c>
      <c r="K20" s="21">
        <v>1</v>
      </c>
      <c r="L20" s="19">
        <v>3</v>
      </c>
      <c r="M20" s="21">
        <v>20.746</v>
      </c>
      <c r="N20" s="21">
        <v>20.746</v>
      </c>
      <c r="O20" s="21">
        <v>0</v>
      </c>
      <c r="P20" s="21">
        <v>20.346</v>
      </c>
      <c r="Q20" s="21">
        <v>0.4</v>
      </c>
      <c r="R20" s="19"/>
      <c r="S20" s="19"/>
      <c r="T20" s="19"/>
      <c r="U20" s="19"/>
      <c r="V20" s="19"/>
      <c r="W20" s="19"/>
      <c r="X20" s="19"/>
      <c r="Y20" s="19"/>
      <c r="Z20" s="19" t="s">
        <v>76</v>
      </c>
      <c r="AA20" s="19">
        <v>1</v>
      </c>
      <c r="AB20" s="5" t="s">
        <v>33</v>
      </c>
      <c r="AC20" s="5">
        <v>1</v>
      </c>
    </row>
    <row r="21" spans="1:29" ht="14.25">
      <c r="A21" s="19" t="s">
        <v>73</v>
      </c>
      <c r="B21" s="19" t="s">
        <v>34</v>
      </c>
      <c r="C21" s="19" t="s">
        <v>35</v>
      </c>
      <c r="D21" s="19" t="s">
        <v>75</v>
      </c>
      <c r="E21" s="19" t="s">
        <v>75</v>
      </c>
      <c r="F21" s="19" t="s">
        <v>75</v>
      </c>
      <c r="G21" s="19" t="s">
        <v>74</v>
      </c>
      <c r="H21" s="19" t="s">
        <v>74</v>
      </c>
      <c r="I21" s="19"/>
      <c r="J21" s="19">
        <v>307</v>
      </c>
      <c r="K21" s="21">
        <v>6.6195</v>
      </c>
      <c r="L21" s="19">
        <v>12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19"/>
      <c r="S21" s="19">
        <v>52</v>
      </c>
      <c r="T21" s="19">
        <v>37</v>
      </c>
      <c r="U21" s="19">
        <v>5000</v>
      </c>
      <c r="V21" s="19"/>
      <c r="W21" s="19"/>
      <c r="X21" s="19">
        <v>0</v>
      </c>
      <c r="Y21" s="19">
        <v>1500</v>
      </c>
      <c r="Z21" s="19" t="s">
        <v>76</v>
      </c>
      <c r="AA21" s="19">
        <v>1</v>
      </c>
      <c r="AB21" s="19" t="s">
        <v>35</v>
      </c>
      <c r="AC21" s="19">
        <v>1</v>
      </c>
    </row>
    <row r="22" spans="1:29" ht="14.25">
      <c r="A22" s="19" t="s">
        <v>73</v>
      </c>
      <c r="B22" s="19" t="s">
        <v>34</v>
      </c>
      <c r="C22" s="19" t="s">
        <v>36</v>
      </c>
      <c r="D22" s="19" t="s">
        <v>75</v>
      </c>
      <c r="E22" s="19" t="s">
        <v>74</v>
      </c>
      <c r="F22" s="19" t="s">
        <v>75</v>
      </c>
      <c r="G22" s="19" t="s">
        <v>75</v>
      </c>
      <c r="H22" s="19" t="s">
        <v>74</v>
      </c>
      <c r="I22" s="19"/>
      <c r="J22" s="19">
        <v>186.4</v>
      </c>
      <c r="K22" s="21">
        <v>4.81</v>
      </c>
      <c r="L22" s="19">
        <v>7</v>
      </c>
      <c r="M22" s="21">
        <v>293.0028</v>
      </c>
      <c r="N22" s="21">
        <v>143.6128</v>
      </c>
      <c r="O22" s="21">
        <v>149.39</v>
      </c>
      <c r="P22" s="21">
        <v>35.8412</v>
      </c>
      <c r="Q22" s="21">
        <v>83.3712</v>
      </c>
      <c r="R22" s="19">
        <v>5</v>
      </c>
      <c r="S22" s="19">
        <v>103</v>
      </c>
      <c r="T22" s="19">
        <v>5</v>
      </c>
      <c r="U22" s="19">
        <v>4200</v>
      </c>
      <c r="V22" s="19"/>
      <c r="W22" s="19"/>
      <c r="X22" s="19">
        <v>0</v>
      </c>
      <c r="Y22" s="19">
        <v>1000</v>
      </c>
      <c r="Z22" s="19" t="s">
        <v>76</v>
      </c>
      <c r="AA22" s="19">
        <v>1</v>
      </c>
      <c r="AB22" s="19" t="s">
        <v>36</v>
      </c>
      <c r="AC22" s="19">
        <v>1</v>
      </c>
    </row>
    <row r="23" spans="1:29" ht="14.25">
      <c r="A23" s="19" t="s">
        <v>73</v>
      </c>
      <c r="B23" s="19" t="s">
        <v>37</v>
      </c>
      <c r="C23" s="19" t="s">
        <v>38</v>
      </c>
      <c r="D23" s="19" t="s">
        <v>74</v>
      </c>
      <c r="E23" s="19" t="s">
        <v>74</v>
      </c>
      <c r="F23" s="19" t="s">
        <v>74</v>
      </c>
      <c r="G23" s="19" t="s">
        <v>74</v>
      </c>
      <c r="H23" s="19" t="s">
        <v>74</v>
      </c>
      <c r="I23" s="19"/>
      <c r="J23" s="19">
        <v>165.69</v>
      </c>
      <c r="K23" s="21">
        <v>4.1349</v>
      </c>
      <c r="L23" s="19">
        <v>12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19"/>
      <c r="S23" s="19">
        <v>21</v>
      </c>
      <c r="T23" s="19">
        <v>26</v>
      </c>
      <c r="U23" s="19">
        <v>10000</v>
      </c>
      <c r="V23" s="19">
        <v>0</v>
      </c>
      <c r="W23" s="19">
        <v>0</v>
      </c>
      <c r="X23" s="19">
        <v>0</v>
      </c>
      <c r="Y23" s="19">
        <v>4000</v>
      </c>
      <c r="Z23" s="19" t="s">
        <v>76</v>
      </c>
      <c r="AA23" s="19">
        <v>1</v>
      </c>
      <c r="AB23" s="19" t="s">
        <v>38</v>
      </c>
      <c r="AC23" s="5">
        <v>1</v>
      </c>
    </row>
    <row r="24" spans="1:29" ht="14.25">
      <c r="A24" s="19" t="s">
        <v>73</v>
      </c>
      <c r="B24" s="19" t="s">
        <v>37</v>
      </c>
      <c r="C24" s="19" t="s">
        <v>39</v>
      </c>
      <c r="D24" s="19" t="s">
        <v>74</v>
      </c>
      <c r="E24" s="19" t="s">
        <v>75</v>
      </c>
      <c r="F24" s="19" t="s">
        <v>74</v>
      </c>
      <c r="G24" s="19" t="s">
        <v>74</v>
      </c>
      <c r="H24" s="19" t="s">
        <v>74</v>
      </c>
      <c r="I24" s="19"/>
      <c r="J24" s="19">
        <v>216.1</v>
      </c>
      <c r="K24" s="21">
        <v>2.919</v>
      </c>
      <c r="L24" s="19">
        <v>9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19"/>
      <c r="S24" s="19">
        <v>62</v>
      </c>
      <c r="T24" s="19">
        <v>28</v>
      </c>
      <c r="U24" s="19">
        <v>9000</v>
      </c>
      <c r="V24" s="19">
        <v>1</v>
      </c>
      <c r="W24" s="19">
        <v>1</v>
      </c>
      <c r="X24" s="19">
        <v>0</v>
      </c>
      <c r="Y24" s="19">
        <v>4500</v>
      </c>
      <c r="Z24" s="19" t="s">
        <v>76</v>
      </c>
      <c r="AA24" s="19">
        <v>1</v>
      </c>
      <c r="AB24" s="19" t="s">
        <v>39</v>
      </c>
      <c r="AC24" s="5">
        <v>1</v>
      </c>
    </row>
    <row r="25" spans="1:29" ht="14.25">
      <c r="A25" s="19" t="s">
        <v>73</v>
      </c>
      <c r="B25" s="19" t="s">
        <v>40</v>
      </c>
      <c r="C25" s="19" t="s">
        <v>41</v>
      </c>
      <c r="D25" s="19" t="s">
        <v>74</v>
      </c>
      <c r="E25" s="19" t="s">
        <v>75</v>
      </c>
      <c r="F25" s="19" t="s">
        <v>74</v>
      </c>
      <c r="G25" s="19" t="s">
        <v>75</v>
      </c>
      <c r="H25" s="19" t="s">
        <v>74</v>
      </c>
      <c r="I25" s="19"/>
      <c r="J25" s="19">
        <v>160</v>
      </c>
      <c r="K25" s="21">
        <v>2.9</v>
      </c>
      <c r="L25" s="19">
        <v>7</v>
      </c>
      <c r="M25" s="21">
        <v>30.994382</v>
      </c>
      <c r="N25" s="21">
        <v>30.994382</v>
      </c>
      <c r="O25" s="21">
        <v>0</v>
      </c>
      <c r="P25" s="21">
        <v>3.692</v>
      </c>
      <c r="Q25" s="21">
        <v>16.9171</v>
      </c>
      <c r="R25" s="19">
        <v>0</v>
      </c>
      <c r="S25" s="19"/>
      <c r="T25" s="19"/>
      <c r="U25" s="19"/>
      <c r="V25" s="19">
        <v>0</v>
      </c>
      <c r="W25" s="19">
        <v>0</v>
      </c>
      <c r="X25" s="19"/>
      <c r="Y25" s="19"/>
      <c r="Z25" s="19" t="s">
        <v>76</v>
      </c>
      <c r="AA25" s="19">
        <v>1</v>
      </c>
      <c r="AB25" s="5" t="s">
        <v>41</v>
      </c>
      <c r="AC25" s="5">
        <v>1</v>
      </c>
    </row>
    <row r="26" spans="1:29" ht="14.25">
      <c r="A26" s="19" t="s">
        <v>73</v>
      </c>
      <c r="B26" s="19" t="s">
        <v>42</v>
      </c>
      <c r="C26" s="19" t="s">
        <v>43</v>
      </c>
      <c r="D26" s="19" t="s">
        <v>75</v>
      </c>
      <c r="E26" s="19" t="s">
        <v>75</v>
      </c>
      <c r="F26" s="19" t="s">
        <v>75</v>
      </c>
      <c r="G26" s="19" t="s">
        <v>74</v>
      </c>
      <c r="H26" s="19" t="s">
        <v>74</v>
      </c>
      <c r="I26" s="19"/>
      <c r="J26" s="19">
        <v>217</v>
      </c>
      <c r="K26" s="21">
        <v>2.1</v>
      </c>
      <c r="L26" s="19">
        <v>118</v>
      </c>
      <c r="M26" s="21"/>
      <c r="N26" s="21"/>
      <c r="O26" s="21"/>
      <c r="P26" s="21"/>
      <c r="Q26" s="21"/>
      <c r="R26" s="19"/>
      <c r="S26" s="19"/>
      <c r="T26" s="19">
        <v>3</v>
      </c>
      <c r="U26" s="19"/>
      <c r="V26" s="19"/>
      <c r="W26" s="19"/>
      <c r="X26" s="19"/>
      <c r="Y26" s="19"/>
      <c r="Z26" s="19" t="s">
        <v>76</v>
      </c>
      <c r="AA26" s="19">
        <v>1</v>
      </c>
      <c r="AB26" s="19" t="s">
        <v>43</v>
      </c>
      <c r="AC26" s="5">
        <v>2</v>
      </c>
    </row>
    <row r="27" spans="27:29" ht="14.25">
      <c r="AA27" s="24"/>
      <c r="AB27" s="24"/>
      <c r="AC27" s="24"/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</sheetData>
  <sheetProtection/>
  <autoFilter ref="A2:Z26"/>
  <mergeCells count="1">
    <mergeCell ref="A1:Z1"/>
  </mergeCells>
  <dataValidations count="1">
    <dataValidation type="list" allowBlank="1" showInputMessage="1" showErrorMessage="1" sqref="I3 I4 I5 I6 I7 I10 I11 I12 I13 I14 I15 I16 I17 I20 I25 I26 I8:I9 I18:I19 I23:I24">
      <formula1>"营销服务部,车驾管,私人门面,三农营销服务部"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H13" sqref="H13"/>
    </sheetView>
  </sheetViews>
  <sheetFormatPr defaultColWidth="9.00390625" defaultRowHeight="14.25"/>
  <cols>
    <col min="2" max="2" width="11.625" style="0" customWidth="1"/>
    <col min="3" max="3" width="10.75390625" style="0" customWidth="1"/>
    <col min="4" max="4" width="11.375" style="0" customWidth="1"/>
    <col min="5" max="5" width="12.625" style="0" bestFit="1" customWidth="1"/>
    <col min="7" max="7" width="11.50390625" style="0" customWidth="1"/>
    <col min="8" max="8" width="21.50390625" style="1" customWidth="1"/>
    <col min="9" max="10" width="21.50390625" style="0" customWidth="1"/>
    <col min="11" max="11" width="9.375" style="0" customWidth="1"/>
  </cols>
  <sheetData>
    <row r="1" spans="1:14" ht="14.25">
      <c r="A1" s="2" t="s">
        <v>86</v>
      </c>
      <c r="B1" s="3" t="s">
        <v>87</v>
      </c>
      <c r="C1" s="3" t="s">
        <v>2</v>
      </c>
      <c r="D1" s="3" t="s">
        <v>88</v>
      </c>
      <c r="E1" s="3" t="s">
        <v>89</v>
      </c>
      <c r="F1" s="3" t="s">
        <v>90</v>
      </c>
      <c r="G1" s="3" t="s">
        <v>91</v>
      </c>
      <c r="H1" s="4" t="s">
        <v>92</v>
      </c>
      <c r="I1" s="3" t="s">
        <v>93</v>
      </c>
      <c r="J1" s="3" t="s">
        <v>94</v>
      </c>
      <c r="K1" s="12" t="s">
        <v>95</v>
      </c>
      <c r="L1" t="s">
        <v>96</v>
      </c>
      <c r="M1" t="s">
        <v>97</v>
      </c>
      <c r="N1" t="s">
        <v>98</v>
      </c>
    </row>
    <row r="2" spans="1:14" ht="14.25">
      <c r="A2" s="5" t="s">
        <v>99</v>
      </c>
      <c r="B2" s="5">
        <v>6</v>
      </c>
      <c r="C2" s="5">
        <v>74</v>
      </c>
      <c r="D2" s="5">
        <v>9</v>
      </c>
      <c r="E2" s="6">
        <v>0.12162162162162163</v>
      </c>
      <c r="F2" s="7">
        <v>48.1</v>
      </c>
      <c r="G2" s="8">
        <f>F2*2</f>
        <v>96.2</v>
      </c>
      <c r="H2" s="9">
        <f>G2*0.3*38</f>
        <v>1096.68</v>
      </c>
      <c r="I2" s="5">
        <f>G2*0.5*30</f>
        <v>1443</v>
      </c>
      <c r="J2" s="5">
        <f>G2*0.2*15</f>
        <v>288.6</v>
      </c>
      <c r="K2" s="13">
        <f aca="true" t="shared" si="0" ref="K2:K11">SUM(H2:J2)</f>
        <v>2828.28</v>
      </c>
      <c r="N2" s="14">
        <v>291</v>
      </c>
    </row>
    <row r="3" spans="1:14" ht="14.25">
      <c r="A3" s="5" t="s">
        <v>100</v>
      </c>
      <c r="B3" s="5">
        <v>4</v>
      </c>
      <c r="C3" s="5">
        <v>65</v>
      </c>
      <c r="D3" s="5">
        <v>11</v>
      </c>
      <c r="E3" s="6">
        <v>0.16923076923076924</v>
      </c>
      <c r="F3" s="7">
        <v>42.25</v>
      </c>
      <c r="G3" s="8">
        <f aca="true" t="shared" si="1" ref="G3:G10">F3*2</f>
        <v>84.5</v>
      </c>
      <c r="H3" s="9">
        <f aca="true" t="shared" si="2" ref="H3:H11">G3*0.3*38</f>
        <v>963.3</v>
      </c>
      <c r="I3" s="5">
        <f aca="true" t="shared" si="3" ref="I3:I11">G3*0.5*30</f>
        <v>1267.5</v>
      </c>
      <c r="J3" s="5">
        <f aca="true" t="shared" si="4" ref="J3:J11">G3*0.2*15</f>
        <v>253.50000000000003</v>
      </c>
      <c r="K3" s="13">
        <f t="shared" si="0"/>
        <v>2484.3</v>
      </c>
      <c r="N3" s="14">
        <v>191</v>
      </c>
    </row>
    <row r="4" spans="1:14" ht="14.25">
      <c r="A4" s="5" t="s">
        <v>73</v>
      </c>
      <c r="B4" s="5">
        <v>15</v>
      </c>
      <c r="C4" s="5">
        <v>208</v>
      </c>
      <c r="D4" s="5">
        <v>25</v>
      </c>
      <c r="E4" s="6">
        <v>0.1201923076923077</v>
      </c>
      <c r="F4" s="7">
        <v>135.20000000000002</v>
      </c>
      <c r="G4" s="8">
        <f t="shared" si="1"/>
        <v>270.40000000000003</v>
      </c>
      <c r="H4" s="9">
        <f t="shared" si="2"/>
        <v>3082.5600000000004</v>
      </c>
      <c r="I4" s="5">
        <f t="shared" si="3"/>
        <v>4056.0000000000005</v>
      </c>
      <c r="J4" s="5">
        <f t="shared" si="4"/>
        <v>811.2000000000002</v>
      </c>
      <c r="K4" s="13">
        <f t="shared" si="0"/>
        <v>7949.760000000001</v>
      </c>
      <c r="N4" s="14">
        <v>421</v>
      </c>
    </row>
    <row r="5" spans="1:14" ht="14.25">
      <c r="A5" s="5" t="s">
        <v>101</v>
      </c>
      <c r="B5" s="5">
        <v>10</v>
      </c>
      <c r="C5" s="5">
        <v>151</v>
      </c>
      <c r="D5" s="5">
        <v>25</v>
      </c>
      <c r="E5" s="6">
        <v>0.16556291390728478</v>
      </c>
      <c r="F5" s="7">
        <v>98.15</v>
      </c>
      <c r="G5" s="8">
        <f t="shared" si="1"/>
        <v>196.3</v>
      </c>
      <c r="H5" s="9">
        <f t="shared" si="2"/>
        <v>2237.82</v>
      </c>
      <c r="I5" s="5">
        <f t="shared" si="3"/>
        <v>2944.5</v>
      </c>
      <c r="J5" s="5">
        <f t="shared" si="4"/>
        <v>588.9000000000001</v>
      </c>
      <c r="K5" s="13">
        <f t="shared" si="0"/>
        <v>5771.219999999999</v>
      </c>
      <c r="N5" s="14">
        <v>425</v>
      </c>
    </row>
    <row r="6" spans="1:14" ht="14.25">
      <c r="A6" s="5" t="s">
        <v>102</v>
      </c>
      <c r="B6" s="5">
        <v>9</v>
      </c>
      <c r="C6" s="5">
        <v>98</v>
      </c>
      <c r="D6" s="5">
        <v>10</v>
      </c>
      <c r="E6" s="6">
        <v>0.10204081632653061</v>
      </c>
      <c r="F6" s="7">
        <v>63.7</v>
      </c>
      <c r="G6" s="8">
        <f t="shared" si="1"/>
        <v>127.4</v>
      </c>
      <c r="H6" s="9">
        <f t="shared" si="2"/>
        <v>1452.36</v>
      </c>
      <c r="I6" s="5">
        <f t="shared" si="3"/>
        <v>1911</v>
      </c>
      <c r="J6" s="5">
        <f t="shared" si="4"/>
        <v>382.20000000000005</v>
      </c>
      <c r="K6" s="13">
        <f t="shared" si="0"/>
        <v>3745.5599999999995</v>
      </c>
      <c r="N6" s="14">
        <v>188.052</v>
      </c>
    </row>
    <row r="7" spans="1:14" ht="14.25">
      <c r="A7" s="5" t="s">
        <v>103</v>
      </c>
      <c r="B7" s="5">
        <v>8</v>
      </c>
      <c r="C7" s="5">
        <v>220</v>
      </c>
      <c r="D7" s="5">
        <v>26</v>
      </c>
      <c r="E7" s="6">
        <v>0.11818181818181818</v>
      </c>
      <c r="F7" s="7">
        <v>143</v>
      </c>
      <c r="G7" s="8">
        <f t="shared" si="1"/>
        <v>286</v>
      </c>
      <c r="H7" s="9">
        <f t="shared" si="2"/>
        <v>3260.4</v>
      </c>
      <c r="I7" s="5">
        <f t="shared" si="3"/>
        <v>4290</v>
      </c>
      <c r="J7" s="5">
        <f t="shared" si="4"/>
        <v>858</v>
      </c>
      <c r="K7" s="13">
        <f t="shared" si="0"/>
        <v>8408.4</v>
      </c>
      <c r="N7" s="14">
        <v>433.529</v>
      </c>
    </row>
    <row r="8" spans="1:14" ht="14.25">
      <c r="A8" s="5" t="s">
        <v>104</v>
      </c>
      <c r="B8" s="5">
        <v>7</v>
      </c>
      <c r="C8" s="5">
        <v>64</v>
      </c>
      <c r="D8" s="5">
        <v>7</v>
      </c>
      <c r="E8" s="6">
        <v>0.109375</v>
      </c>
      <c r="F8" s="7">
        <v>41.6</v>
      </c>
      <c r="G8" s="8">
        <f t="shared" si="1"/>
        <v>83.2</v>
      </c>
      <c r="H8" s="9">
        <f t="shared" si="2"/>
        <v>948.48</v>
      </c>
      <c r="I8" s="5">
        <f t="shared" si="3"/>
        <v>1248</v>
      </c>
      <c r="J8" s="5">
        <f t="shared" si="4"/>
        <v>249.60000000000002</v>
      </c>
      <c r="K8" s="13">
        <f t="shared" si="0"/>
        <v>2446.08</v>
      </c>
      <c r="N8" s="14">
        <v>285.724</v>
      </c>
    </row>
    <row r="9" spans="1:14" ht="14.25">
      <c r="A9" s="5" t="s">
        <v>105</v>
      </c>
      <c r="B9" s="5">
        <v>16</v>
      </c>
      <c r="C9" s="5">
        <v>189</v>
      </c>
      <c r="D9" s="5">
        <v>18</v>
      </c>
      <c r="E9" s="6">
        <v>0.09523809523809523</v>
      </c>
      <c r="F9" s="7">
        <v>122.85</v>
      </c>
      <c r="G9" s="8">
        <f t="shared" si="1"/>
        <v>245.7</v>
      </c>
      <c r="H9" s="9">
        <f t="shared" si="2"/>
        <v>2800.9799999999996</v>
      </c>
      <c r="I9" s="5">
        <f t="shared" si="3"/>
        <v>3685.5</v>
      </c>
      <c r="J9" s="5">
        <f t="shared" si="4"/>
        <v>737.1</v>
      </c>
      <c r="K9" s="13">
        <f t="shared" si="0"/>
        <v>7223.58</v>
      </c>
      <c r="N9" s="14">
        <v>442</v>
      </c>
    </row>
    <row r="10" spans="1:14" ht="14.25">
      <c r="A10" s="5" t="s">
        <v>106</v>
      </c>
      <c r="B10" s="5">
        <v>12</v>
      </c>
      <c r="C10" s="5">
        <v>82</v>
      </c>
      <c r="D10" s="5">
        <v>18</v>
      </c>
      <c r="E10" s="6">
        <v>0.21951219512195122</v>
      </c>
      <c r="F10" s="7">
        <v>53.3</v>
      </c>
      <c r="G10" s="8">
        <f t="shared" si="1"/>
        <v>106.6</v>
      </c>
      <c r="H10" s="9">
        <f t="shared" si="2"/>
        <v>1215.2399999999998</v>
      </c>
      <c r="I10" s="5">
        <f t="shared" si="3"/>
        <v>1599</v>
      </c>
      <c r="J10" s="5">
        <f t="shared" si="4"/>
        <v>319.8</v>
      </c>
      <c r="K10" s="13">
        <f t="shared" si="0"/>
        <v>3134.04</v>
      </c>
      <c r="N10" s="14">
        <v>656</v>
      </c>
    </row>
    <row r="11" spans="1:14" ht="14.25">
      <c r="A11" s="5" t="s">
        <v>44</v>
      </c>
      <c r="B11" s="5">
        <f aca="true" t="shared" si="5" ref="B11:G11">SUM(B2:B10)</f>
        <v>87</v>
      </c>
      <c r="C11" s="5">
        <f t="shared" si="5"/>
        <v>1151</v>
      </c>
      <c r="D11" s="5">
        <f t="shared" si="5"/>
        <v>149</v>
      </c>
      <c r="E11" s="6">
        <f t="shared" si="5"/>
        <v>1.2209555373203786</v>
      </c>
      <c r="F11" s="7">
        <f t="shared" si="5"/>
        <v>748.1500000000001</v>
      </c>
      <c r="G11" s="8">
        <f t="shared" si="5"/>
        <v>1496.3000000000002</v>
      </c>
      <c r="H11" s="9">
        <f t="shared" si="2"/>
        <v>17057.820000000003</v>
      </c>
      <c r="I11" s="5">
        <f t="shared" si="3"/>
        <v>22444.500000000004</v>
      </c>
      <c r="J11" s="5">
        <f t="shared" si="4"/>
        <v>4488.900000000001</v>
      </c>
      <c r="K11" s="13">
        <f t="shared" si="0"/>
        <v>43991.22000000001</v>
      </c>
      <c r="N11" s="15">
        <f>SUM(N2:N10)</f>
        <v>3333.305</v>
      </c>
    </row>
    <row r="12" spans="1:2" ht="14.25">
      <c r="A12" s="10"/>
      <c r="B12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吴玲</cp:lastModifiedBy>
  <dcterms:created xsi:type="dcterms:W3CDTF">2023-11-27T10:15:00Z</dcterms:created>
  <dcterms:modified xsi:type="dcterms:W3CDTF">2023-12-27T11:49:24Z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38D5F0C1B0F1494798019207A295BFB8</vt:lpwstr>
  </property>
</Properties>
</file>